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https://saintgobain.sharepoint.com/sites/EE-sk-sgcp/Marketing/Produkt manažment/WEBER/Cenníky/Cenníky 2026/"/>
    </mc:Choice>
  </mc:AlternateContent>
  <xr:revisionPtr revIDLastSave="1770" documentId="11_F25DC773A252ABDACC1048C739DA76A25BDE58F6" xr6:coauthVersionLast="47" xr6:coauthVersionMax="47" xr10:uidLastSave="{E806226E-7C48-4AC3-B261-06B56FFADECB}"/>
  <bookViews>
    <workbookView xWindow="-120" yWindow="-120" windowWidth="29040" windowHeight="15720" firstSheet="2" xr2:uid="{00000000-000D-0000-FFFF-FFFF00000000}"/>
  </bookViews>
  <sheets>
    <sheet name="Weber" sheetId="1" r:id="rId1"/>
    <sheet name="Prislusenstvo" sheetId="2" r:id="rId2"/>
    <sheet name="Epoxidy" sheetId="3" r:id="rId3"/>
    <sheet name="Špeciálne odtiene" sheetId="6" r:id="rId4"/>
    <sheet name="Legenda" sheetId="4" r:id="rId5"/>
    <sheet name="Zmeny" sheetId="5" r:id="rId6"/>
  </sheets>
  <definedNames>
    <definedName name="_xlnm._FilterDatabase" localSheetId="2" hidden="1">Epoxidy!$A$1:$AF$221</definedName>
    <definedName name="_xlnm._FilterDatabase" localSheetId="1" hidden="1">Prislusenstvo!$A$1:$AG$647</definedName>
    <definedName name="_xlnm._FilterDatabase" localSheetId="3" hidden="1">'Špeciálne odtiene'!$A$1:$H$1</definedName>
    <definedName name="_xlnm._FilterDatabase" localSheetId="0" hidden="1">Weber!$A$1:$AH$398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5" i="3" l="1"/>
  <c r="W224" i="3"/>
  <c r="W223" i="3"/>
  <c r="W222" i="3"/>
  <c r="V174" i="3"/>
  <c r="AG635" i="2"/>
  <c r="AG636" i="2"/>
  <c r="AG637" i="2"/>
  <c r="AD635" i="2"/>
  <c r="AD636" i="2"/>
  <c r="AD637" i="2"/>
  <c r="AB635" i="2"/>
  <c r="AB636" i="2"/>
  <c r="AB637" i="2"/>
  <c r="Z635" i="2"/>
  <c r="Z636" i="2"/>
  <c r="Z637" i="2"/>
  <c r="AG634" i="2"/>
  <c r="AD634" i="2"/>
  <c r="AB634" i="2"/>
  <c r="Y634" i="2"/>
  <c r="Z634" i="2" s="1"/>
  <c r="V221" i="3"/>
  <c r="V2" i="3"/>
  <c r="V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7" i="2"/>
  <c r="V8" i="2"/>
  <c r="V9" i="2"/>
  <c r="AG2" i="2"/>
  <c r="AD2" i="2"/>
  <c r="AB2" i="2"/>
  <c r="Y2" i="2"/>
  <c r="Z2" i="2" s="1"/>
  <c r="V2" i="2"/>
  <c r="Q200" i="1"/>
  <c r="Q185" i="1"/>
  <c r="Q184" i="1"/>
  <c r="V136" i="1"/>
  <c r="V137" i="1"/>
  <c r="V138" i="1"/>
  <c r="V139" i="1"/>
  <c r="V140" i="1"/>
  <c r="V141" i="1"/>
  <c r="V142" i="1"/>
  <c r="V143"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201" i="1"/>
  <c r="Q202" i="1"/>
  <c r="Q203" i="1"/>
  <c r="Q204" i="1"/>
  <c r="Q205" i="1"/>
  <c r="Q206" i="1"/>
  <c r="Q207" i="1"/>
  <c r="Q208" i="1"/>
  <c r="Q209" i="1"/>
  <c r="Q210" i="1"/>
  <c r="Q211" i="1"/>
  <c r="Q212" i="1"/>
  <c r="Q213"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70" i="1"/>
  <c r="Q271" i="1"/>
  <c r="Q272" i="1"/>
  <c r="Q273" i="1"/>
  <c r="Q274" i="1"/>
  <c r="Q275" i="1"/>
  <c r="Q276" i="1"/>
  <c r="Q277" i="1"/>
  <c r="Q278" i="1"/>
  <c r="Q279" i="1"/>
  <c r="Q280" i="1"/>
  <c r="Q281" i="1"/>
  <c r="Q282" i="1"/>
  <c r="Q283" i="1"/>
  <c r="Q284" i="1"/>
  <c r="Q285" i="1"/>
  <c r="Q286" i="1"/>
  <c r="Q287" i="1"/>
  <c r="Q288" i="1"/>
  <c r="Q293" i="1"/>
  <c r="Q294" i="1"/>
  <c r="Q295"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5" i="1"/>
  <c r="Q326" i="1"/>
  <c r="Q327" i="1"/>
  <c r="Q328" i="1"/>
  <c r="Q329" i="1"/>
  <c r="Q330" i="1"/>
  <c r="Q331" i="1"/>
  <c r="Q332" i="1"/>
  <c r="Q333" i="1"/>
  <c r="Q334" i="1"/>
  <c r="Q335" i="1"/>
  <c r="Q336" i="1"/>
  <c r="Q337" i="1"/>
  <c r="Q338" i="1"/>
  <c r="Q339" i="1"/>
  <c r="Q340" i="1"/>
  <c r="Q341" i="1"/>
  <c r="Q342" i="1"/>
  <c r="Q343" i="1"/>
  <c r="Q344" i="1"/>
  <c r="Q345" i="1"/>
  <c r="Q346" i="1"/>
  <c r="Q347" i="1"/>
  <c r="Q352" i="1"/>
  <c r="Q353" i="1"/>
  <c r="Q354" i="1"/>
  <c r="Q355" i="1"/>
  <c r="Q356" i="1"/>
  <c r="Q357" i="1"/>
  <c r="Q358" i="1"/>
  <c r="Q360" i="1"/>
  <c r="Q361" i="1"/>
  <c r="Q362" i="1"/>
  <c r="Q363" i="1"/>
  <c r="Q364" i="1"/>
  <c r="Q365" i="1"/>
  <c r="Q366" i="1"/>
  <c r="Q367" i="1"/>
  <c r="Q368" i="1"/>
  <c r="Q369" i="1"/>
  <c r="Q370" i="1"/>
  <c r="Q371" i="1"/>
  <c r="Q372" i="1"/>
  <c r="Q373" i="1"/>
  <c r="Q374" i="1"/>
  <c r="Q375" i="1"/>
  <c r="Q376" i="1"/>
  <c r="Q377" i="1"/>
  <c r="Q380" i="1"/>
  <c r="Q381" i="1"/>
  <c r="Q382" i="1"/>
  <c r="Q383" i="1"/>
  <c r="Q384" i="1"/>
  <c r="Q385" i="1"/>
  <c r="Q386" i="1"/>
  <c r="Q387" i="1"/>
  <c r="Q388" i="1"/>
  <c r="Q389" i="1"/>
  <c r="Q390" i="1"/>
  <c r="Q391" i="1"/>
  <c r="Q392" i="1"/>
  <c r="Q393" i="1"/>
  <c r="Q394" i="1"/>
  <c r="Q395" i="1"/>
  <c r="Q396" i="1"/>
  <c r="Q397" i="1"/>
  <c r="Q398" i="1"/>
  <c r="Q348" i="1"/>
  <c r="Q349" i="1"/>
  <c r="Q350" i="1"/>
  <c r="Q351" i="1"/>
  <c r="Q3" i="1"/>
  <c r="Q4" i="1"/>
  <c r="Q5" i="1"/>
  <c r="Q6" i="1"/>
  <c r="Q7" i="1"/>
  <c r="Q8" i="1"/>
  <c r="Q9" i="1"/>
  <c r="Q10" i="1"/>
  <c r="Q11" i="1"/>
  <c r="Q12" i="1"/>
  <c r="Q13" i="1"/>
  <c r="Q14" i="1"/>
  <c r="Q15" i="1"/>
  <c r="Q16" i="1"/>
  <c r="Q17" i="1"/>
  <c r="Q18" i="1"/>
  <c r="Q19" i="1"/>
  <c r="Q20" i="1"/>
  <c r="Q21" i="1"/>
  <c r="Q22" i="1"/>
  <c r="Q23" i="1"/>
  <c r="Q24" i="1"/>
  <c r="Q25" i="1"/>
  <c r="Q26" i="1"/>
  <c r="Q27" i="1"/>
  <c r="Q2" i="1"/>
  <c r="AH361" i="1"/>
  <c r="AD361" i="1"/>
  <c r="AB361" i="1"/>
  <c r="Y361" i="1"/>
  <c r="Z361" i="1" s="1"/>
  <c r="V361" i="1"/>
  <c r="AH368" i="1"/>
  <c r="AD368" i="1"/>
  <c r="AB368" i="1"/>
  <c r="Y368" i="1"/>
  <c r="Z368" i="1" s="1"/>
  <c r="V368" i="1"/>
  <c r="AH278" i="1"/>
  <c r="AD278" i="1"/>
  <c r="AB278" i="1"/>
  <c r="Y278" i="1"/>
  <c r="Z278" i="1" s="1"/>
  <c r="V278" i="1"/>
  <c r="AH300" i="1"/>
  <c r="AD300" i="1"/>
  <c r="AB300" i="1"/>
  <c r="Y300" i="1"/>
  <c r="Z300" i="1" s="1"/>
  <c r="V300" i="1"/>
  <c r="AH301" i="1"/>
  <c r="AD301" i="1"/>
  <c r="AB301" i="1"/>
  <c r="Y301" i="1"/>
  <c r="Z301" i="1" s="1"/>
  <c r="V301" i="1"/>
  <c r="AD292" i="1"/>
  <c r="AB292" i="1"/>
  <c r="Y292" i="1"/>
  <c r="Z292" i="1" s="1"/>
  <c r="AD291" i="1"/>
  <c r="AB291" i="1"/>
  <c r="Y291" i="1"/>
  <c r="Z291" i="1" s="1"/>
  <c r="AD290" i="1"/>
  <c r="AB290" i="1"/>
  <c r="Y290" i="1"/>
  <c r="Z290" i="1" s="1"/>
  <c r="AD288" i="1"/>
  <c r="AB288" i="1"/>
  <c r="Y288" i="1"/>
  <c r="Z288" i="1" s="1"/>
  <c r="AD287" i="1"/>
  <c r="AB287" i="1"/>
  <c r="Y287" i="1"/>
  <c r="Z287" i="1" s="1"/>
  <c r="AD286" i="1"/>
  <c r="AB286" i="1"/>
  <c r="Y286" i="1"/>
  <c r="Z286" i="1" s="1"/>
  <c r="AD285" i="1"/>
  <c r="AB285" i="1"/>
  <c r="Y285" i="1"/>
  <c r="Z285" i="1" s="1"/>
  <c r="AD284" i="1"/>
  <c r="AB284" i="1"/>
  <c r="Y284" i="1"/>
  <c r="Z284" i="1" s="1"/>
  <c r="AD283" i="1"/>
  <c r="AB283" i="1"/>
  <c r="Y283" i="1"/>
  <c r="Z283" i="1" s="1"/>
  <c r="AD222" i="3" l="1"/>
  <c r="AB222" i="3"/>
  <c r="Y222" i="3"/>
  <c r="Z222" i="3" s="1"/>
  <c r="AD223" i="3"/>
  <c r="AB223" i="3"/>
  <c r="Y223" i="3"/>
  <c r="Z223" i="3" s="1"/>
  <c r="AD224" i="3"/>
  <c r="AB224" i="3"/>
  <c r="Y224" i="3"/>
  <c r="Z224" i="3" s="1"/>
  <c r="AD225" i="3"/>
  <c r="AB225" i="3"/>
  <c r="Y225" i="3"/>
  <c r="Z225" i="3" s="1"/>
  <c r="AD221" i="3"/>
  <c r="AB221" i="3"/>
  <c r="Y221" i="3"/>
  <c r="Z221" i="3" s="1"/>
  <c r="AD281" i="1"/>
  <c r="AD282" i="1"/>
  <c r="AD289" i="1"/>
  <c r="AB281" i="1"/>
  <c r="AB282" i="1"/>
  <c r="AB289" i="1"/>
  <c r="Y281" i="1"/>
  <c r="Z281" i="1" s="1"/>
  <c r="Y282" i="1"/>
  <c r="Z282" i="1" s="1"/>
  <c r="Y289" i="1"/>
  <c r="Z289" i="1" s="1"/>
  <c r="V584" i="2"/>
  <c r="V585" i="2"/>
  <c r="Y209" i="3"/>
  <c r="Z209" i="3" s="1"/>
  <c r="Y208" i="3"/>
  <c r="Z208" i="3" s="1"/>
  <c r="Y210" i="3"/>
  <c r="Z210" i="3" s="1"/>
  <c r="AF220" i="3"/>
  <c r="AF219" i="3"/>
  <c r="AF218" i="3"/>
  <c r="AF217" i="3"/>
  <c r="AF216" i="3"/>
  <c r="AF215" i="3"/>
  <c r="AF214" i="3"/>
  <c r="AF213" i="3"/>
  <c r="AF212" i="3"/>
  <c r="AF211" i="3"/>
  <c r="AF210" i="3"/>
  <c r="AF209" i="3"/>
  <c r="AF208" i="3"/>
  <c r="AF207" i="3"/>
  <c r="AF206" i="3"/>
  <c r="AF205" i="3"/>
  <c r="AF204" i="3"/>
  <c r="AF203" i="3"/>
  <c r="AF202" i="3"/>
  <c r="AF201" i="3"/>
  <c r="AF200" i="3"/>
  <c r="AF199" i="3"/>
  <c r="AF198" i="3"/>
  <c r="AF197" i="3"/>
  <c r="AF196" i="3"/>
  <c r="AF195" i="3"/>
  <c r="AF194" i="3"/>
  <c r="AF193" i="3"/>
  <c r="AF192" i="3"/>
  <c r="AF191" i="3"/>
  <c r="AF190" i="3"/>
  <c r="AF189" i="3"/>
  <c r="AF188" i="3"/>
  <c r="AF187" i="3"/>
  <c r="AF186" i="3"/>
  <c r="AF185" i="3"/>
  <c r="AF184" i="3"/>
  <c r="AF183" i="3"/>
  <c r="AF182" i="3"/>
  <c r="AF181" i="3"/>
  <c r="AF180" i="3"/>
  <c r="AF179" i="3"/>
  <c r="AF178" i="3"/>
  <c r="AF177" i="3"/>
  <c r="AF176" i="3"/>
  <c r="AF175" i="3"/>
  <c r="AF174" i="3"/>
  <c r="AF173" i="3"/>
  <c r="AF172" i="3"/>
  <c r="AF171" i="3"/>
  <c r="AF170" i="3"/>
  <c r="AF169" i="3"/>
  <c r="AF168" i="3"/>
  <c r="AF167" i="3"/>
  <c r="AF166" i="3"/>
  <c r="AF165" i="3"/>
  <c r="AF164" i="3"/>
  <c r="AF163" i="3"/>
  <c r="AF162" i="3"/>
  <c r="AF161" i="3"/>
  <c r="AF160" i="3"/>
  <c r="AF159" i="3"/>
  <c r="AF158" i="3"/>
  <c r="AF157" i="3"/>
  <c r="AF156" i="3"/>
  <c r="AF155" i="3"/>
  <c r="AF154" i="3"/>
  <c r="AF153" i="3"/>
  <c r="AF152" i="3"/>
  <c r="AF151" i="3"/>
  <c r="AF150" i="3"/>
  <c r="AF149" i="3"/>
  <c r="AF148" i="3"/>
  <c r="AF147" i="3"/>
  <c r="AF146" i="3"/>
  <c r="AF145" i="3"/>
  <c r="AF144" i="3"/>
  <c r="AF143" i="3"/>
  <c r="AF142" i="3"/>
  <c r="AF141" i="3"/>
  <c r="AF140" i="3"/>
  <c r="AF139" i="3"/>
  <c r="AF138" i="3"/>
  <c r="AF137" i="3"/>
  <c r="AF136" i="3"/>
  <c r="AF135" i="3"/>
  <c r="AF134" i="3"/>
  <c r="AF133" i="3"/>
  <c r="AF132" i="3"/>
  <c r="AF131" i="3"/>
  <c r="AF130" i="3"/>
  <c r="AF129" i="3"/>
  <c r="AF128" i="3"/>
  <c r="AF127" i="3"/>
  <c r="AF126" i="3"/>
  <c r="AF125" i="3"/>
  <c r="AF124" i="3"/>
  <c r="AF123" i="3"/>
  <c r="AF122" i="3"/>
  <c r="AF121" i="3"/>
  <c r="AF120" i="3"/>
  <c r="AF119" i="3"/>
  <c r="AF118" i="3"/>
  <c r="AF117" i="3"/>
  <c r="AF116" i="3"/>
  <c r="AF115" i="3"/>
  <c r="AF114" i="3"/>
  <c r="AF113" i="3"/>
  <c r="AF112" i="3"/>
  <c r="AF111" i="3"/>
  <c r="AF110" i="3"/>
  <c r="AF109" i="3"/>
  <c r="AF108" i="3"/>
  <c r="AF107" i="3"/>
  <c r="AF106" i="3"/>
  <c r="AF105" i="3"/>
  <c r="AF104" i="3"/>
  <c r="AF103" i="3"/>
  <c r="AF102" i="3"/>
  <c r="AF101" i="3"/>
  <c r="AF100" i="3"/>
  <c r="AF99" i="3"/>
  <c r="AF98" i="3"/>
  <c r="AF97" i="3"/>
  <c r="AF96" i="3"/>
  <c r="AF95" i="3"/>
  <c r="AF94" i="3"/>
  <c r="AF93" i="3"/>
  <c r="AF92" i="3"/>
  <c r="AF91" i="3"/>
  <c r="AF90" i="3"/>
  <c r="AF89" i="3"/>
  <c r="AF88" i="3"/>
  <c r="AF87" i="3"/>
  <c r="AF86" i="3"/>
  <c r="AF85" i="3"/>
  <c r="AF84" i="3"/>
  <c r="AF83" i="3"/>
  <c r="AF82" i="3"/>
  <c r="AF81" i="3"/>
  <c r="AF80" i="3"/>
  <c r="AF79" i="3"/>
  <c r="AF78" i="3"/>
  <c r="AF77" i="3"/>
  <c r="AF76" i="3"/>
  <c r="AF75" i="3"/>
  <c r="AF74" i="3"/>
  <c r="AF73" i="3"/>
  <c r="AF72" i="3"/>
  <c r="AF71" i="3"/>
  <c r="AF70" i="3"/>
  <c r="AF69" i="3"/>
  <c r="AF68" i="3"/>
  <c r="AF67" i="3"/>
  <c r="AF66" i="3"/>
  <c r="AF6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F4" i="3"/>
  <c r="AF3" i="3"/>
  <c r="AF2" i="3"/>
  <c r="AD2" i="3"/>
  <c r="AD3" i="3"/>
  <c r="AD4" i="3"/>
  <c r="AD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B2" i="3"/>
  <c r="AB3" i="3"/>
  <c r="AB4"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Y2" i="3"/>
  <c r="Z2" i="3" s="1"/>
  <c r="Y3" i="3"/>
  <c r="Z3" i="3" s="1"/>
  <c r="Y4" i="3"/>
  <c r="Z4" i="3" s="1"/>
  <c r="Y5" i="3"/>
  <c r="Z5" i="3" s="1"/>
  <c r="Y6" i="3"/>
  <c r="Z6" i="3" s="1"/>
  <c r="Y7" i="3"/>
  <c r="Z7" i="3" s="1"/>
  <c r="Y8" i="3"/>
  <c r="Z8" i="3" s="1"/>
  <c r="Y9" i="3"/>
  <c r="Z9" i="3" s="1"/>
  <c r="Y10" i="3"/>
  <c r="Z10" i="3" s="1"/>
  <c r="Y11" i="3"/>
  <c r="Z11" i="3" s="1"/>
  <c r="Y12" i="3"/>
  <c r="Z12" i="3" s="1"/>
  <c r="Y13" i="3"/>
  <c r="Z13" i="3" s="1"/>
  <c r="Y14" i="3"/>
  <c r="Z14" i="3" s="1"/>
  <c r="Y15" i="3"/>
  <c r="Z15" i="3" s="1"/>
  <c r="Y16" i="3"/>
  <c r="Z16" i="3" s="1"/>
  <c r="Y17" i="3"/>
  <c r="Z17" i="3" s="1"/>
  <c r="Y18" i="3"/>
  <c r="Z18" i="3" s="1"/>
  <c r="Y19" i="3"/>
  <c r="Z19" i="3" s="1"/>
  <c r="Y20" i="3"/>
  <c r="Z20" i="3" s="1"/>
  <c r="Y21" i="3"/>
  <c r="Z21" i="3" s="1"/>
  <c r="Y22" i="3"/>
  <c r="Z22" i="3" s="1"/>
  <c r="Y23" i="3"/>
  <c r="Z23" i="3" s="1"/>
  <c r="Y24" i="3"/>
  <c r="Z24" i="3" s="1"/>
  <c r="Y25" i="3"/>
  <c r="Z25" i="3" s="1"/>
  <c r="Y26" i="3"/>
  <c r="Z26" i="3" s="1"/>
  <c r="Y27" i="3"/>
  <c r="Z27" i="3" s="1"/>
  <c r="Y28" i="3"/>
  <c r="Z28" i="3" s="1"/>
  <c r="Y29" i="3"/>
  <c r="Z29" i="3" s="1"/>
  <c r="Y30" i="3"/>
  <c r="Z30" i="3" s="1"/>
  <c r="Y31" i="3"/>
  <c r="Z31" i="3" s="1"/>
  <c r="Y32" i="3"/>
  <c r="Z32" i="3" s="1"/>
  <c r="Y33" i="3"/>
  <c r="Z33" i="3" s="1"/>
  <c r="Y34" i="3"/>
  <c r="Z34" i="3" s="1"/>
  <c r="Y35" i="3"/>
  <c r="Z35" i="3" s="1"/>
  <c r="Y36" i="3"/>
  <c r="Z36" i="3" s="1"/>
  <c r="Y37" i="3"/>
  <c r="Z37" i="3" s="1"/>
  <c r="Y38" i="3"/>
  <c r="Z38" i="3" s="1"/>
  <c r="Y39" i="3"/>
  <c r="Z39" i="3" s="1"/>
  <c r="Y40" i="3"/>
  <c r="Z40" i="3" s="1"/>
  <c r="Y41" i="3"/>
  <c r="Z41" i="3" s="1"/>
  <c r="Y42" i="3"/>
  <c r="Z42" i="3" s="1"/>
  <c r="Y43" i="3"/>
  <c r="Z43" i="3" s="1"/>
  <c r="Y44" i="3"/>
  <c r="Z44" i="3" s="1"/>
  <c r="Y45" i="3"/>
  <c r="Z45" i="3" s="1"/>
  <c r="Y46" i="3"/>
  <c r="Z46" i="3" s="1"/>
  <c r="Y47" i="3"/>
  <c r="Z47" i="3" s="1"/>
  <c r="Y48" i="3"/>
  <c r="Z48" i="3" s="1"/>
  <c r="Y49" i="3"/>
  <c r="Z49" i="3" s="1"/>
  <c r="Y50" i="3"/>
  <c r="Z50" i="3" s="1"/>
  <c r="Y51" i="3"/>
  <c r="Z51" i="3" s="1"/>
  <c r="Y52" i="3"/>
  <c r="Z52" i="3" s="1"/>
  <c r="Y53" i="3"/>
  <c r="Z53" i="3" s="1"/>
  <c r="Y54" i="3"/>
  <c r="Z54" i="3" s="1"/>
  <c r="Y55" i="3"/>
  <c r="Z55" i="3" s="1"/>
  <c r="Y56" i="3"/>
  <c r="Z56" i="3" s="1"/>
  <c r="Y57" i="3"/>
  <c r="Z57" i="3" s="1"/>
  <c r="Y58" i="3"/>
  <c r="Z58" i="3" s="1"/>
  <c r="Y59" i="3"/>
  <c r="Z59" i="3" s="1"/>
  <c r="Y60" i="3"/>
  <c r="Z60" i="3" s="1"/>
  <c r="Y61" i="3"/>
  <c r="Z61" i="3" s="1"/>
  <c r="Y62" i="3"/>
  <c r="Z62" i="3" s="1"/>
  <c r="Y63" i="3"/>
  <c r="Z63" i="3" s="1"/>
  <c r="Y64" i="3"/>
  <c r="Z64" i="3" s="1"/>
  <c r="Y65" i="3"/>
  <c r="Z65" i="3" s="1"/>
  <c r="Y66" i="3"/>
  <c r="Z66" i="3" s="1"/>
  <c r="Y67" i="3"/>
  <c r="Z67" i="3" s="1"/>
  <c r="Y68" i="3"/>
  <c r="Z68" i="3" s="1"/>
  <c r="Y69" i="3"/>
  <c r="Z69" i="3" s="1"/>
  <c r="Y70" i="3"/>
  <c r="Z70" i="3" s="1"/>
  <c r="Y71" i="3"/>
  <c r="Z71" i="3" s="1"/>
  <c r="Y72" i="3"/>
  <c r="Z72" i="3" s="1"/>
  <c r="Y73" i="3"/>
  <c r="Z73" i="3" s="1"/>
  <c r="Y74" i="3"/>
  <c r="Z74" i="3" s="1"/>
  <c r="Y75" i="3"/>
  <c r="Z75" i="3" s="1"/>
  <c r="Y76" i="3"/>
  <c r="Z76" i="3" s="1"/>
  <c r="Y77" i="3"/>
  <c r="Z77" i="3" s="1"/>
  <c r="Y78" i="3"/>
  <c r="Z78" i="3" s="1"/>
  <c r="Y79" i="3"/>
  <c r="Z79" i="3" s="1"/>
  <c r="Y80" i="3"/>
  <c r="Z80" i="3" s="1"/>
  <c r="Y81" i="3"/>
  <c r="Z81" i="3" s="1"/>
  <c r="Y82" i="3"/>
  <c r="Z82" i="3" s="1"/>
  <c r="Y83" i="3"/>
  <c r="Z83" i="3" s="1"/>
  <c r="Y84" i="3"/>
  <c r="Z84" i="3" s="1"/>
  <c r="Y85" i="3"/>
  <c r="Z85" i="3" s="1"/>
  <c r="Y86" i="3"/>
  <c r="Z86" i="3" s="1"/>
  <c r="Y87" i="3"/>
  <c r="Z87" i="3" s="1"/>
  <c r="Y88" i="3"/>
  <c r="Z88" i="3" s="1"/>
  <c r="Y89" i="3"/>
  <c r="Z89" i="3" s="1"/>
  <c r="Y90" i="3"/>
  <c r="Z90" i="3" s="1"/>
  <c r="Y91" i="3"/>
  <c r="Z91" i="3" s="1"/>
  <c r="Y92" i="3"/>
  <c r="Z92" i="3" s="1"/>
  <c r="Y93" i="3"/>
  <c r="Z93" i="3" s="1"/>
  <c r="Y94" i="3"/>
  <c r="Z94" i="3" s="1"/>
  <c r="Y95" i="3"/>
  <c r="Z95" i="3" s="1"/>
  <c r="Y96" i="3"/>
  <c r="Z96" i="3" s="1"/>
  <c r="Y97" i="3"/>
  <c r="Z97" i="3" s="1"/>
  <c r="Y98" i="3"/>
  <c r="Z98" i="3" s="1"/>
  <c r="Y99" i="3"/>
  <c r="Z99" i="3" s="1"/>
  <c r="Y100" i="3"/>
  <c r="Z100" i="3" s="1"/>
  <c r="Y101" i="3"/>
  <c r="Z101" i="3" s="1"/>
  <c r="Y102" i="3"/>
  <c r="Z102" i="3" s="1"/>
  <c r="Y103" i="3"/>
  <c r="Z103" i="3" s="1"/>
  <c r="Y104" i="3"/>
  <c r="Z104" i="3" s="1"/>
  <c r="Y105" i="3"/>
  <c r="Z105" i="3" s="1"/>
  <c r="Y106" i="3"/>
  <c r="Z106" i="3" s="1"/>
  <c r="Y107" i="3"/>
  <c r="Z107" i="3" s="1"/>
  <c r="Y108" i="3"/>
  <c r="Z108" i="3" s="1"/>
  <c r="Y109" i="3"/>
  <c r="Z109" i="3" s="1"/>
  <c r="Y110" i="3"/>
  <c r="Z110" i="3" s="1"/>
  <c r="Y111" i="3"/>
  <c r="Z111" i="3" s="1"/>
  <c r="Y112" i="3"/>
  <c r="Z112" i="3" s="1"/>
  <c r="Y113" i="3"/>
  <c r="Z113" i="3" s="1"/>
  <c r="Y114" i="3"/>
  <c r="Z114" i="3" s="1"/>
  <c r="Y115" i="3"/>
  <c r="Z115" i="3" s="1"/>
  <c r="Y116" i="3"/>
  <c r="Z116" i="3" s="1"/>
  <c r="Y117" i="3"/>
  <c r="Z117" i="3" s="1"/>
  <c r="Y118" i="3"/>
  <c r="Z118" i="3" s="1"/>
  <c r="Y119" i="3"/>
  <c r="Z119" i="3" s="1"/>
  <c r="Y120" i="3"/>
  <c r="Z120" i="3" s="1"/>
  <c r="Y121" i="3"/>
  <c r="Z121" i="3" s="1"/>
  <c r="Y122" i="3"/>
  <c r="Z122" i="3" s="1"/>
  <c r="Y123" i="3"/>
  <c r="Z123" i="3" s="1"/>
  <c r="Y124" i="3"/>
  <c r="Z124" i="3" s="1"/>
  <c r="Y125" i="3"/>
  <c r="Z125" i="3" s="1"/>
  <c r="Y126" i="3"/>
  <c r="Z126" i="3" s="1"/>
  <c r="Y127" i="3"/>
  <c r="Z127" i="3" s="1"/>
  <c r="Y128" i="3"/>
  <c r="Z128" i="3" s="1"/>
  <c r="Y129" i="3"/>
  <c r="Z129" i="3" s="1"/>
  <c r="Y130" i="3"/>
  <c r="Z130" i="3" s="1"/>
  <c r="Y131" i="3"/>
  <c r="Z131" i="3" s="1"/>
  <c r="Y132" i="3"/>
  <c r="Z132" i="3" s="1"/>
  <c r="Y133" i="3"/>
  <c r="Z133" i="3" s="1"/>
  <c r="Y134" i="3"/>
  <c r="Z134" i="3" s="1"/>
  <c r="Y135" i="3"/>
  <c r="Z135" i="3" s="1"/>
  <c r="Y136" i="3"/>
  <c r="Z136" i="3" s="1"/>
  <c r="Y137" i="3"/>
  <c r="Z137" i="3" s="1"/>
  <c r="Y138" i="3"/>
  <c r="Z138" i="3" s="1"/>
  <c r="Y139" i="3"/>
  <c r="Z139" i="3" s="1"/>
  <c r="Y140" i="3"/>
  <c r="Z140" i="3" s="1"/>
  <c r="Y141" i="3"/>
  <c r="Z141" i="3" s="1"/>
  <c r="Y142" i="3"/>
  <c r="Z142" i="3" s="1"/>
  <c r="Y143" i="3"/>
  <c r="Z143" i="3" s="1"/>
  <c r="Y144" i="3"/>
  <c r="Z144" i="3" s="1"/>
  <c r="Y145" i="3"/>
  <c r="Z145" i="3" s="1"/>
  <c r="Y146" i="3"/>
  <c r="Z146" i="3" s="1"/>
  <c r="Y147" i="3"/>
  <c r="Z147" i="3" s="1"/>
  <c r="Y148" i="3"/>
  <c r="Z148" i="3" s="1"/>
  <c r="Y149" i="3"/>
  <c r="Z149" i="3" s="1"/>
  <c r="Y150" i="3"/>
  <c r="Z150" i="3" s="1"/>
  <c r="Y151" i="3"/>
  <c r="Z151" i="3" s="1"/>
  <c r="Y152" i="3"/>
  <c r="Z152" i="3" s="1"/>
  <c r="Y153" i="3"/>
  <c r="Z153" i="3" s="1"/>
  <c r="Y154" i="3"/>
  <c r="Z154" i="3" s="1"/>
  <c r="Y155" i="3"/>
  <c r="Z155" i="3" s="1"/>
  <c r="Y156" i="3"/>
  <c r="Z156" i="3" s="1"/>
  <c r="Y157" i="3"/>
  <c r="Z157" i="3" s="1"/>
  <c r="Y158" i="3"/>
  <c r="Z158" i="3" s="1"/>
  <c r="Y159" i="3"/>
  <c r="Z159" i="3" s="1"/>
  <c r="Y160" i="3"/>
  <c r="Z160" i="3" s="1"/>
  <c r="Y161" i="3"/>
  <c r="Z161" i="3" s="1"/>
  <c r="Y162" i="3"/>
  <c r="Z162" i="3" s="1"/>
  <c r="Y163" i="3"/>
  <c r="Z163" i="3" s="1"/>
  <c r="Y164" i="3"/>
  <c r="Z164" i="3" s="1"/>
  <c r="Y165" i="3"/>
  <c r="Z165" i="3" s="1"/>
  <c r="Y166" i="3"/>
  <c r="Z166" i="3" s="1"/>
  <c r="Y167" i="3"/>
  <c r="Z167" i="3" s="1"/>
  <c r="Y168" i="3"/>
  <c r="Z168" i="3" s="1"/>
  <c r="Y169" i="3"/>
  <c r="Z169" i="3" s="1"/>
  <c r="Y170" i="3"/>
  <c r="Z170" i="3" s="1"/>
  <c r="Y171" i="3"/>
  <c r="Z171" i="3" s="1"/>
  <c r="Y172" i="3"/>
  <c r="Z172" i="3" s="1"/>
  <c r="Y173" i="3"/>
  <c r="Z173" i="3" s="1"/>
  <c r="Y174" i="3"/>
  <c r="Z174" i="3" s="1"/>
  <c r="Y175" i="3"/>
  <c r="Z175" i="3" s="1"/>
  <c r="Y176" i="3"/>
  <c r="Z176" i="3" s="1"/>
  <c r="Y177" i="3"/>
  <c r="Z177" i="3" s="1"/>
  <c r="Y178" i="3"/>
  <c r="Z178" i="3" s="1"/>
  <c r="Y179" i="3"/>
  <c r="Z179" i="3" s="1"/>
  <c r="Y180" i="3"/>
  <c r="Z180" i="3" s="1"/>
  <c r="Y181" i="3"/>
  <c r="Z181" i="3" s="1"/>
  <c r="Y182" i="3"/>
  <c r="Z182" i="3" s="1"/>
  <c r="Y183" i="3"/>
  <c r="Z183" i="3" s="1"/>
  <c r="Y184" i="3"/>
  <c r="Z184" i="3" s="1"/>
  <c r="Y185" i="3"/>
  <c r="Z185" i="3" s="1"/>
  <c r="Y186" i="3"/>
  <c r="Z186" i="3" s="1"/>
  <c r="Y187" i="3"/>
  <c r="Z187" i="3" s="1"/>
  <c r="Y188" i="3"/>
  <c r="Z188" i="3" s="1"/>
  <c r="Y189" i="3"/>
  <c r="Z189" i="3" s="1"/>
  <c r="Y190" i="3"/>
  <c r="Z190" i="3" s="1"/>
  <c r="Y191" i="3"/>
  <c r="Z191" i="3" s="1"/>
  <c r="Y192" i="3"/>
  <c r="Z192" i="3" s="1"/>
  <c r="Y193" i="3"/>
  <c r="Z193" i="3" s="1"/>
  <c r="Y194" i="3"/>
  <c r="Z194" i="3" s="1"/>
  <c r="Y195" i="3"/>
  <c r="Z195" i="3" s="1"/>
  <c r="Y196" i="3"/>
  <c r="Z196" i="3" s="1"/>
  <c r="Y197" i="3"/>
  <c r="Z197" i="3" s="1"/>
  <c r="Y198" i="3"/>
  <c r="Z198" i="3" s="1"/>
  <c r="Y199" i="3"/>
  <c r="Z199" i="3" s="1"/>
  <c r="Y200" i="3"/>
  <c r="Z200" i="3" s="1"/>
  <c r="Y201" i="3"/>
  <c r="Z201" i="3" s="1"/>
  <c r="Y202" i="3"/>
  <c r="Z202" i="3" s="1"/>
  <c r="Y203" i="3"/>
  <c r="Z203" i="3" s="1"/>
  <c r="Y204" i="3"/>
  <c r="Z204" i="3" s="1"/>
  <c r="Y205" i="3"/>
  <c r="Z205" i="3" s="1"/>
  <c r="Y206" i="3"/>
  <c r="Z206" i="3" s="1"/>
  <c r="Y207" i="3"/>
  <c r="Z207" i="3" s="1"/>
  <c r="Y211" i="3"/>
  <c r="Z211" i="3" s="1"/>
  <c r="Y212" i="3"/>
  <c r="Z212" i="3" s="1"/>
  <c r="Y213" i="3"/>
  <c r="Z213" i="3" s="1"/>
  <c r="Y214" i="3"/>
  <c r="Z214" i="3" s="1"/>
  <c r="Y215" i="3"/>
  <c r="Z215" i="3" s="1"/>
  <c r="Y216" i="3"/>
  <c r="Z216" i="3" s="1"/>
  <c r="Y217" i="3"/>
  <c r="Z217" i="3" s="1"/>
  <c r="Y218" i="3"/>
  <c r="Z218" i="3" s="1"/>
  <c r="Y219" i="3"/>
  <c r="Z219" i="3" s="1"/>
  <c r="Y220" i="3"/>
  <c r="Z220" i="3" s="1"/>
  <c r="Y148" i="2"/>
  <c r="Y149" i="2"/>
  <c r="Y150" i="2"/>
  <c r="Y151" i="2"/>
  <c r="Z151" i="2" s="1"/>
  <c r="Y152" i="2"/>
  <c r="Z152" i="2" s="1"/>
  <c r="Y153" i="2"/>
  <c r="Z153" i="2" s="1"/>
  <c r="Y154" i="2"/>
  <c r="Z154" i="2" s="1"/>
  <c r="Y155" i="2"/>
  <c r="Y156" i="2"/>
  <c r="Y157" i="2"/>
  <c r="Y158" i="2"/>
  <c r="Y159" i="2"/>
  <c r="Y160" i="2"/>
  <c r="Z160" i="2" s="1"/>
  <c r="Y161" i="2"/>
  <c r="Z161" i="2" s="1"/>
  <c r="Y162" i="2"/>
  <c r="Z162" i="2" s="1"/>
  <c r="Y163" i="2"/>
  <c r="Y164" i="2"/>
  <c r="Y165" i="2"/>
  <c r="Y166" i="2"/>
  <c r="Y167" i="2"/>
  <c r="Y168" i="2"/>
  <c r="Z168" i="2" s="1"/>
  <c r="Y169" i="2"/>
  <c r="Z169" i="2" s="1"/>
  <c r="Y170" i="2"/>
  <c r="Z170" i="2" s="1"/>
  <c r="Y171" i="2"/>
  <c r="Y172" i="2"/>
  <c r="Y173" i="2"/>
  <c r="Y174" i="2"/>
  <c r="Y175" i="2"/>
  <c r="Z175" i="2" s="1"/>
  <c r="Y176" i="2"/>
  <c r="Z176" i="2" s="1"/>
  <c r="Y177" i="2"/>
  <c r="Z177" i="2" s="1"/>
  <c r="Y178" i="2"/>
  <c r="Z178" i="2" s="1"/>
  <c r="Y179" i="2"/>
  <c r="Y180" i="2"/>
  <c r="Y181" i="2"/>
  <c r="Y182" i="2"/>
  <c r="Y183" i="2"/>
  <c r="Z183" i="2" s="1"/>
  <c r="Y184" i="2"/>
  <c r="Z184" i="2" s="1"/>
  <c r="Y185" i="2"/>
  <c r="Z185" i="2" s="1"/>
  <c r="Y186" i="2"/>
  <c r="Z186" i="2" s="1"/>
  <c r="Y187" i="2"/>
  <c r="Y188" i="2"/>
  <c r="Y189" i="2"/>
  <c r="Y190" i="2"/>
  <c r="Y191" i="2"/>
  <c r="Z191" i="2" s="1"/>
  <c r="Y192" i="2"/>
  <c r="Z192" i="2" s="1"/>
  <c r="Y193" i="2"/>
  <c r="Y194" i="2"/>
  <c r="Z194" i="2" s="1"/>
  <c r="Y195" i="2"/>
  <c r="Y196" i="2"/>
  <c r="Y197" i="2"/>
  <c r="Y198" i="2"/>
  <c r="Y199" i="2"/>
  <c r="Z199" i="2" s="1"/>
  <c r="Y200" i="2"/>
  <c r="Z200" i="2" s="1"/>
  <c r="Y201" i="2"/>
  <c r="Z201" i="2" s="1"/>
  <c r="Y202" i="2"/>
  <c r="Z202" i="2" s="1"/>
  <c r="Y203" i="2"/>
  <c r="Y204" i="2"/>
  <c r="Y205" i="2"/>
  <c r="Y206" i="2"/>
  <c r="Y207" i="2"/>
  <c r="Z207" i="2" s="1"/>
  <c r="Y208" i="2"/>
  <c r="Z208" i="2" s="1"/>
  <c r="Y209" i="2"/>
  <c r="Z209" i="2" s="1"/>
  <c r="Y210" i="2"/>
  <c r="Z210" i="2" s="1"/>
  <c r="Y211" i="2"/>
  <c r="Y212" i="2"/>
  <c r="Y213" i="2"/>
  <c r="Y214" i="2"/>
  <c r="Y215" i="2"/>
  <c r="Z215" i="2" s="1"/>
  <c r="Y216" i="2"/>
  <c r="Z216" i="2" s="1"/>
  <c r="Y217" i="2"/>
  <c r="Z217" i="2" s="1"/>
  <c r="Y218" i="2"/>
  <c r="Z218" i="2" s="1"/>
  <c r="Y219" i="2"/>
  <c r="Y220" i="2"/>
  <c r="Y221" i="2"/>
  <c r="Y222" i="2"/>
  <c r="Y223" i="2"/>
  <c r="Y224" i="2"/>
  <c r="Z224" i="2" s="1"/>
  <c r="Y225" i="2"/>
  <c r="Z225" i="2" s="1"/>
  <c r="Y226" i="2"/>
  <c r="Z226" i="2" s="1"/>
  <c r="Y227" i="2"/>
  <c r="Y228" i="2"/>
  <c r="Y229" i="2"/>
  <c r="Y230" i="2"/>
  <c r="Y231" i="2"/>
  <c r="Y232" i="2"/>
  <c r="Z232" i="2" s="1"/>
  <c r="Y233" i="2"/>
  <c r="Z233" i="2" s="1"/>
  <c r="Y234" i="2"/>
  <c r="Z234" i="2" s="1"/>
  <c r="Y235" i="2"/>
  <c r="Y236" i="2"/>
  <c r="Y237" i="2"/>
  <c r="Y238" i="2"/>
  <c r="Y239" i="2"/>
  <c r="Z239" i="2" s="1"/>
  <c r="Y240" i="2"/>
  <c r="Z240" i="2" s="1"/>
  <c r="Y241" i="2"/>
  <c r="Z241" i="2" s="1"/>
  <c r="Y242" i="2"/>
  <c r="Z242" i="2" s="1"/>
  <c r="Y243" i="2"/>
  <c r="Y244" i="2"/>
  <c r="Y245" i="2"/>
  <c r="Y246" i="2"/>
  <c r="Y247" i="2"/>
  <c r="Z247" i="2" s="1"/>
  <c r="Y248" i="2"/>
  <c r="Z248" i="2" s="1"/>
  <c r="Y249" i="2"/>
  <c r="Z249" i="2" s="1"/>
  <c r="Y250" i="2"/>
  <c r="Z250" i="2" s="1"/>
  <c r="Y251" i="2"/>
  <c r="Y252" i="2"/>
  <c r="Y253" i="2"/>
  <c r="Y254" i="2"/>
  <c r="Y255" i="2"/>
  <c r="Z255" i="2" s="1"/>
  <c r="Y256" i="2"/>
  <c r="Z256" i="2" s="1"/>
  <c r="Y257" i="2"/>
  <c r="Z257" i="2" s="1"/>
  <c r="Y258" i="2"/>
  <c r="Z258" i="2" s="1"/>
  <c r="Y259" i="2"/>
  <c r="Y260" i="2"/>
  <c r="Y261" i="2"/>
  <c r="Y262" i="2"/>
  <c r="Y263" i="2"/>
  <c r="Z263" i="2" s="1"/>
  <c r="Y264" i="2"/>
  <c r="Z264" i="2" s="1"/>
  <c r="Y265" i="2"/>
  <c r="Y266" i="2"/>
  <c r="Z266" i="2" s="1"/>
  <c r="Y267" i="2"/>
  <c r="Y268" i="2"/>
  <c r="Y269" i="2"/>
  <c r="Y270" i="2"/>
  <c r="Y271" i="2"/>
  <c r="Z271" i="2" s="1"/>
  <c r="Y272" i="2"/>
  <c r="Z272" i="2" s="1"/>
  <c r="Y273" i="2"/>
  <c r="Z273" i="2" s="1"/>
  <c r="Y274" i="2"/>
  <c r="Z274" i="2" s="1"/>
  <c r="Y275" i="2"/>
  <c r="Y276" i="2"/>
  <c r="Y277" i="2"/>
  <c r="Y278" i="2"/>
  <c r="Y279" i="2"/>
  <c r="Z279" i="2" s="1"/>
  <c r="Y280" i="2"/>
  <c r="Z280" i="2" s="1"/>
  <c r="Y281" i="2"/>
  <c r="Z281" i="2" s="1"/>
  <c r="Y282" i="2"/>
  <c r="Z282" i="2" s="1"/>
  <c r="Y283" i="2"/>
  <c r="Y284" i="2"/>
  <c r="Y285" i="2"/>
  <c r="Y286" i="2"/>
  <c r="Y287" i="2"/>
  <c r="Y288" i="2"/>
  <c r="Z288" i="2" s="1"/>
  <c r="Y289" i="2"/>
  <c r="Z289" i="2" s="1"/>
  <c r="Y290" i="2"/>
  <c r="Z290" i="2" s="1"/>
  <c r="Y291" i="2"/>
  <c r="Y292" i="2"/>
  <c r="Y293" i="2"/>
  <c r="Y294" i="2"/>
  <c r="Y295" i="2"/>
  <c r="Y296" i="2"/>
  <c r="Y297" i="2"/>
  <c r="Z297" i="2" s="1"/>
  <c r="Y298" i="2"/>
  <c r="Z298" i="2" s="1"/>
  <c r="Y299" i="2"/>
  <c r="Y300" i="2"/>
  <c r="Y301" i="2"/>
  <c r="Y302" i="2"/>
  <c r="Y303" i="2"/>
  <c r="Z303" i="2" s="1"/>
  <c r="Y304" i="2"/>
  <c r="Z304" i="2" s="1"/>
  <c r="Y305" i="2"/>
  <c r="Z305" i="2" s="1"/>
  <c r="Y306" i="2"/>
  <c r="Z306" i="2" s="1"/>
  <c r="Y307" i="2"/>
  <c r="Y308" i="2"/>
  <c r="Y309" i="2"/>
  <c r="Y310" i="2"/>
  <c r="Y311" i="2"/>
  <c r="Z311" i="2" s="1"/>
  <c r="Y312" i="2"/>
  <c r="Z312" i="2" s="1"/>
  <c r="Y313" i="2"/>
  <c r="Z313" i="2" s="1"/>
  <c r="Y314" i="2"/>
  <c r="Z314" i="2" s="1"/>
  <c r="Y315" i="2"/>
  <c r="Y316" i="2"/>
  <c r="Y317" i="2"/>
  <c r="Y318" i="2"/>
  <c r="Y319" i="2"/>
  <c r="Z319" i="2" s="1"/>
  <c r="Y320" i="2"/>
  <c r="Z320" i="2" s="1"/>
  <c r="Y321" i="2"/>
  <c r="Z321" i="2" s="1"/>
  <c r="Y322" i="2"/>
  <c r="Z322" i="2" s="1"/>
  <c r="Y323" i="2"/>
  <c r="Y324" i="2"/>
  <c r="Y325" i="2"/>
  <c r="Y326" i="2"/>
  <c r="Y327" i="2"/>
  <c r="Z327" i="2" s="1"/>
  <c r="Y328" i="2"/>
  <c r="Z328" i="2" s="1"/>
  <c r="Y329" i="2"/>
  <c r="Z329" i="2" s="1"/>
  <c r="Y330" i="2"/>
  <c r="Z330" i="2" s="1"/>
  <c r="Y331" i="2"/>
  <c r="Y332" i="2"/>
  <c r="Y333" i="2"/>
  <c r="Y334" i="2"/>
  <c r="Y335" i="2"/>
  <c r="Z335" i="2" s="1"/>
  <c r="Y336" i="2"/>
  <c r="Z336" i="2" s="1"/>
  <c r="Y337" i="2"/>
  <c r="Z337" i="2" s="1"/>
  <c r="Y338" i="2"/>
  <c r="Z338" i="2" s="1"/>
  <c r="Y339" i="2"/>
  <c r="Y340" i="2"/>
  <c r="Y341" i="2"/>
  <c r="Y342" i="2"/>
  <c r="Y343" i="2"/>
  <c r="Z343" i="2" s="1"/>
  <c r="Y344" i="2"/>
  <c r="Z344" i="2" s="1"/>
  <c r="Y345" i="2"/>
  <c r="Z345" i="2" s="1"/>
  <c r="Y346" i="2"/>
  <c r="Z346" i="2" s="1"/>
  <c r="Y347" i="2"/>
  <c r="Y348" i="2"/>
  <c r="Y349" i="2"/>
  <c r="Y350" i="2"/>
  <c r="Y351" i="2"/>
  <c r="Y352" i="2"/>
  <c r="Z352" i="2" s="1"/>
  <c r="Y353" i="2"/>
  <c r="Z353" i="2" s="1"/>
  <c r="Y354" i="2"/>
  <c r="Z354" i="2" s="1"/>
  <c r="Y355" i="2"/>
  <c r="Y356" i="2"/>
  <c r="Y357" i="2"/>
  <c r="Y358" i="2"/>
  <c r="Y359" i="2"/>
  <c r="Y360" i="2"/>
  <c r="Z360" i="2" s="1"/>
  <c r="Y361" i="2"/>
  <c r="Z361" i="2" s="1"/>
  <c r="Y362" i="2"/>
  <c r="Z362" i="2" s="1"/>
  <c r="Y363" i="2"/>
  <c r="Y364" i="2"/>
  <c r="Y365" i="2"/>
  <c r="Y366" i="2"/>
  <c r="Y367" i="2"/>
  <c r="Z367" i="2" s="1"/>
  <c r="Y368" i="2"/>
  <c r="Z368" i="2" s="1"/>
  <c r="Y369" i="2"/>
  <c r="Z369" i="2" s="1"/>
  <c r="Y370" i="2"/>
  <c r="Z370" i="2" s="1"/>
  <c r="Y371" i="2"/>
  <c r="Y372" i="2"/>
  <c r="Y373" i="2"/>
  <c r="Y374" i="2"/>
  <c r="Y375" i="2"/>
  <c r="Z375" i="2" s="1"/>
  <c r="Y376" i="2"/>
  <c r="Z376" i="2" s="1"/>
  <c r="Y377" i="2"/>
  <c r="Z377" i="2" s="1"/>
  <c r="Y378" i="2"/>
  <c r="Z378" i="2" s="1"/>
  <c r="Y379" i="2"/>
  <c r="Y380" i="2"/>
  <c r="Y381" i="2"/>
  <c r="Y382" i="2"/>
  <c r="Y383" i="2"/>
  <c r="Z383" i="2" s="1"/>
  <c r="Y384" i="2"/>
  <c r="Z384" i="2" s="1"/>
  <c r="Y385" i="2"/>
  <c r="Z385" i="2" s="1"/>
  <c r="Y386" i="2"/>
  <c r="Z386" i="2" s="1"/>
  <c r="Y387" i="2"/>
  <c r="Y388" i="2"/>
  <c r="Y389" i="2"/>
  <c r="Y390" i="2"/>
  <c r="Y391" i="2"/>
  <c r="Z391" i="2" s="1"/>
  <c r="Y392" i="2"/>
  <c r="Z392" i="2" s="1"/>
  <c r="Y393" i="2"/>
  <c r="Z393" i="2" s="1"/>
  <c r="Y394" i="2"/>
  <c r="Z394" i="2" s="1"/>
  <c r="Y395" i="2"/>
  <c r="Y396" i="2"/>
  <c r="Y397" i="2"/>
  <c r="Y398" i="2"/>
  <c r="Y399" i="2"/>
  <c r="Z399" i="2" s="1"/>
  <c r="Y400" i="2"/>
  <c r="Z400" i="2" s="1"/>
  <c r="Y401" i="2"/>
  <c r="Z401" i="2" s="1"/>
  <c r="Y402" i="2"/>
  <c r="Z402" i="2" s="1"/>
  <c r="Y403" i="2"/>
  <c r="Y404" i="2"/>
  <c r="Y405" i="2"/>
  <c r="Y406" i="2"/>
  <c r="Y407" i="2"/>
  <c r="Z407" i="2" s="1"/>
  <c r="Y408" i="2"/>
  <c r="Z408" i="2" s="1"/>
  <c r="Y409" i="2"/>
  <c r="Z409" i="2" s="1"/>
  <c r="Y410" i="2"/>
  <c r="Z410" i="2" s="1"/>
  <c r="Y411" i="2"/>
  <c r="Y412" i="2"/>
  <c r="Y413" i="2"/>
  <c r="Y414" i="2"/>
  <c r="Y415" i="2"/>
  <c r="Y416" i="2"/>
  <c r="Z416" i="2" s="1"/>
  <c r="Y417" i="2"/>
  <c r="Z417" i="2" s="1"/>
  <c r="Y418" i="2"/>
  <c r="Z418" i="2" s="1"/>
  <c r="Y419" i="2"/>
  <c r="Y420" i="2"/>
  <c r="Y421" i="2"/>
  <c r="Y422" i="2"/>
  <c r="Y423" i="2"/>
  <c r="Y424" i="2"/>
  <c r="Z424" i="2" s="1"/>
  <c r="Y425" i="2"/>
  <c r="Z425" i="2" s="1"/>
  <c r="Y426" i="2"/>
  <c r="Z426" i="2" s="1"/>
  <c r="Y427" i="2"/>
  <c r="Y428" i="2"/>
  <c r="Y429" i="2"/>
  <c r="Y430" i="2"/>
  <c r="Y431" i="2"/>
  <c r="Z431" i="2" s="1"/>
  <c r="Y432" i="2"/>
  <c r="Z432" i="2" s="1"/>
  <c r="Y433" i="2"/>
  <c r="Z433" i="2" s="1"/>
  <c r="Y434" i="2"/>
  <c r="Z434" i="2" s="1"/>
  <c r="Y435" i="2"/>
  <c r="Y436" i="2"/>
  <c r="Y437" i="2"/>
  <c r="Y438" i="2"/>
  <c r="Y439" i="2"/>
  <c r="Z439" i="2" s="1"/>
  <c r="Y440" i="2"/>
  <c r="Z440" i="2" s="1"/>
  <c r="Y441" i="2"/>
  <c r="Z441" i="2" s="1"/>
  <c r="Y442" i="2"/>
  <c r="Z442" i="2" s="1"/>
  <c r="Y443" i="2"/>
  <c r="Y444" i="2"/>
  <c r="Y445" i="2"/>
  <c r="Y446" i="2"/>
  <c r="Y447" i="2"/>
  <c r="Z447" i="2" s="1"/>
  <c r="Y448" i="2"/>
  <c r="Z448" i="2" s="1"/>
  <c r="Y449" i="2"/>
  <c r="Z449" i="2" s="1"/>
  <c r="Y450" i="2"/>
  <c r="Z450" i="2" s="1"/>
  <c r="Y451" i="2"/>
  <c r="Y452" i="2"/>
  <c r="Y453" i="2"/>
  <c r="Y454" i="2"/>
  <c r="Y455" i="2"/>
  <c r="Z455" i="2" s="1"/>
  <c r="Y456" i="2"/>
  <c r="Z456" i="2" s="1"/>
  <c r="Y457" i="2"/>
  <c r="Z457" i="2" s="1"/>
  <c r="Y458" i="2"/>
  <c r="Z458" i="2" s="1"/>
  <c r="Y459" i="2"/>
  <c r="Y460" i="2"/>
  <c r="Y461" i="2"/>
  <c r="Y462" i="2"/>
  <c r="Y463" i="2"/>
  <c r="Z463" i="2" s="1"/>
  <c r="Y464" i="2"/>
  <c r="Z464" i="2" s="1"/>
  <c r="Y465" i="2"/>
  <c r="Z465" i="2" s="1"/>
  <c r="Y466" i="2"/>
  <c r="Z466" i="2" s="1"/>
  <c r="Y467" i="2"/>
  <c r="Y468" i="2"/>
  <c r="Y469" i="2"/>
  <c r="Y470" i="2"/>
  <c r="Y471" i="2"/>
  <c r="Z471" i="2" s="1"/>
  <c r="Y472" i="2"/>
  <c r="Z472" i="2" s="1"/>
  <c r="Y473" i="2"/>
  <c r="Z473" i="2" s="1"/>
  <c r="Y474" i="2"/>
  <c r="Z474" i="2" s="1"/>
  <c r="Y475" i="2"/>
  <c r="Y476" i="2"/>
  <c r="Y477" i="2"/>
  <c r="Y478" i="2"/>
  <c r="Y479" i="2"/>
  <c r="Y480" i="2"/>
  <c r="Z480" i="2" s="1"/>
  <c r="Y481" i="2"/>
  <c r="Z481" i="2" s="1"/>
  <c r="Y482" i="2"/>
  <c r="Z482" i="2" s="1"/>
  <c r="Y483" i="2"/>
  <c r="Y484" i="2"/>
  <c r="Y485" i="2"/>
  <c r="Y486" i="2"/>
  <c r="Y487" i="2"/>
  <c r="Y488" i="2"/>
  <c r="Z488" i="2" s="1"/>
  <c r="Y489" i="2"/>
  <c r="Y490" i="2"/>
  <c r="Z490" i="2" s="1"/>
  <c r="Y491" i="2"/>
  <c r="Y492" i="2"/>
  <c r="Y493" i="2"/>
  <c r="Y494" i="2"/>
  <c r="Y495" i="2"/>
  <c r="Z495" i="2" s="1"/>
  <c r="Y496" i="2"/>
  <c r="Z496" i="2" s="1"/>
  <c r="Y497" i="2"/>
  <c r="Z497" i="2" s="1"/>
  <c r="Y498" i="2"/>
  <c r="Z498" i="2" s="1"/>
  <c r="Y499" i="2"/>
  <c r="Y500" i="2"/>
  <c r="Y501" i="2"/>
  <c r="Y502" i="2"/>
  <c r="Y503" i="2"/>
  <c r="Z503" i="2" s="1"/>
  <c r="Y504" i="2"/>
  <c r="Z504" i="2" s="1"/>
  <c r="Y505" i="2"/>
  <c r="Z505" i="2" s="1"/>
  <c r="Y506" i="2"/>
  <c r="Z506" i="2" s="1"/>
  <c r="Y507" i="2"/>
  <c r="Y508" i="2"/>
  <c r="Y509" i="2"/>
  <c r="Y510" i="2"/>
  <c r="Y511" i="2"/>
  <c r="Z511" i="2" s="1"/>
  <c r="Y512" i="2"/>
  <c r="Z512" i="2" s="1"/>
  <c r="Y513" i="2"/>
  <c r="Z513" i="2" s="1"/>
  <c r="Y514" i="2"/>
  <c r="Z514" i="2" s="1"/>
  <c r="Y515" i="2"/>
  <c r="Y516" i="2"/>
  <c r="Y517" i="2"/>
  <c r="Y518" i="2"/>
  <c r="Y519" i="2"/>
  <c r="Z519" i="2" s="1"/>
  <c r="Y520" i="2"/>
  <c r="Z520" i="2" s="1"/>
  <c r="Y521" i="2"/>
  <c r="Z521" i="2" s="1"/>
  <c r="Y522" i="2"/>
  <c r="Z522" i="2" s="1"/>
  <c r="Y523" i="2"/>
  <c r="Y524" i="2"/>
  <c r="Y525" i="2"/>
  <c r="Y526" i="2"/>
  <c r="Y527" i="2"/>
  <c r="Z527" i="2" s="1"/>
  <c r="Y528" i="2"/>
  <c r="Z528" i="2" s="1"/>
  <c r="Y529" i="2"/>
  <c r="Z529" i="2" s="1"/>
  <c r="Y530" i="2"/>
  <c r="Z530" i="2" s="1"/>
  <c r="Y531" i="2"/>
  <c r="Y532" i="2"/>
  <c r="Y533" i="2"/>
  <c r="Y534" i="2"/>
  <c r="Y535" i="2"/>
  <c r="Z535" i="2" s="1"/>
  <c r="Y536" i="2"/>
  <c r="Z536" i="2" s="1"/>
  <c r="Y537" i="2"/>
  <c r="Z537" i="2" s="1"/>
  <c r="Y538" i="2"/>
  <c r="Z538" i="2" s="1"/>
  <c r="Y539" i="2"/>
  <c r="Y540" i="2"/>
  <c r="Y541" i="2"/>
  <c r="Y542" i="2"/>
  <c r="Y543" i="2"/>
  <c r="Y544" i="2"/>
  <c r="Z544" i="2" s="1"/>
  <c r="Y545" i="2"/>
  <c r="Z545" i="2" s="1"/>
  <c r="Y546" i="2"/>
  <c r="Z546" i="2" s="1"/>
  <c r="Y547" i="2"/>
  <c r="Y548" i="2"/>
  <c r="Y549" i="2"/>
  <c r="Y550" i="2"/>
  <c r="Y551" i="2"/>
  <c r="Y552" i="2"/>
  <c r="Z552" i="2" s="1"/>
  <c r="Y553" i="2"/>
  <c r="Z553" i="2" s="1"/>
  <c r="Y554" i="2"/>
  <c r="Z554" i="2" s="1"/>
  <c r="Y555" i="2"/>
  <c r="Y556" i="2"/>
  <c r="Y557" i="2"/>
  <c r="Y558" i="2"/>
  <c r="Y559" i="2"/>
  <c r="Z559" i="2" s="1"/>
  <c r="Y560" i="2"/>
  <c r="Z560" i="2" s="1"/>
  <c r="Y561" i="2"/>
  <c r="Y562" i="2"/>
  <c r="Z562" i="2" s="1"/>
  <c r="Y563" i="2"/>
  <c r="Y564" i="2"/>
  <c r="Y565" i="2"/>
  <c r="Y566" i="2"/>
  <c r="Y567" i="2"/>
  <c r="Z567" i="2" s="1"/>
  <c r="Y568" i="2"/>
  <c r="Z568" i="2" s="1"/>
  <c r="Y569" i="2"/>
  <c r="Z569" i="2" s="1"/>
  <c r="Y570" i="2"/>
  <c r="Z570" i="2" s="1"/>
  <c r="Y571" i="2"/>
  <c r="Y572" i="2"/>
  <c r="Y573" i="2"/>
  <c r="Y574" i="2"/>
  <c r="Y575" i="2"/>
  <c r="Z575" i="2" s="1"/>
  <c r="Y576" i="2"/>
  <c r="Z576" i="2" s="1"/>
  <c r="Y577" i="2"/>
  <c r="Z577" i="2" s="1"/>
  <c r="Y578" i="2"/>
  <c r="Z578" i="2" s="1"/>
  <c r="Y579" i="2"/>
  <c r="Y580" i="2"/>
  <c r="Y581" i="2"/>
  <c r="Y582" i="2"/>
  <c r="Y583" i="2"/>
  <c r="Z583" i="2" s="1"/>
  <c r="Y584" i="2"/>
  <c r="Z584" i="2" s="1"/>
  <c r="Y585" i="2"/>
  <c r="Z585" i="2" s="1"/>
  <c r="Y586" i="2"/>
  <c r="Z586" i="2" s="1"/>
  <c r="Y587" i="2"/>
  <c r="Y588" i="2"/>
  <c r="Y589" i="2"/>
  <c r="Y590" i="2"/>
  <c r="Y591" i="2"/>
  <c r="Z591" i="2" s="1"/>
  <c r="Y592" i="2"/>
  <c r="Z592" i="2" s="1"/>
  <c r="Y593" i="2"/>
  <c r="Z593" i="2" s="1"/>
  <c r="Y594" i="2"/>
  <c r="Z594" i="2" s="1"/>
  <c r="Y595" i="2"/>
  <c r="Y596" i="2"/>
  <c r="Y597" i="2"/>
  <c r="Y598" i="2"/>
  <c r="Y599" i="2"/>
  <c r="Z599" i="2" s="1"/>
  <c r="Y600" i="2"/>
  <c r="Z600" i="2" s="1"/>
  <c r="Y601" i="2"/>
  <c r="Z601" i="2" s="1"/>
  <c r="Y602" i="2"/>
  <c r="Z602" i="2" s="1"/>
  <c r="Y603" i="2"/>
  <c r="Y604" i="2"/>
  <c r="Y605" i="2"/>
  <c r="Y606" i="2"/>
  <c r="Y607" i="2"/>
  <c r="Y608" i="2"/>
  <c r="Z608" i="2" s="1"/>
  <c r="Y609" i="2"/>
  <c r="Z609" i="2" s="1"/>
  <c r="Y610" i="2"/>
  <c r="Z610" i="2" s="1"/>
  <c r="Y611" i="2"/>
  <c r="Y612" i="2"/>
  <c r="Y613" i="2"/>
  <c r="Y614" i="2"/>
  <c r="Y615" i="2"/>
  <c r="Y616" i="2"/>
  <c r="Z616" i="2" s="1"/>
  <c r="Y617" i="2"/>
  <c r="Z617" i="2" s="1"/>
  <c r="Y618" i="2"/>
  <c r="Z618" i="2" s="1"/>
  <c r="Y619" i="2"/>
  <c r="Y620" i="2"/>
  <c r="Y621" i="2"/>
  <c r="Y622" i="2"/>
  <c r="Y623" i="2"/>
  <c r="Z623" i="2" s="1"/>
  <c r="Y624" i="2"/>
  <c r="Z624" i="2" s="1"/>
  <c r="Y625" i="2"/>
  <c r="Z625" i="2" s="1"/>
  <c r="Y626" i="2"/>
  <c r="Z626" i="2" s="1"/>
  <c r="Y627" i="2"/>
  <c r="Y628" i="2"/>
  <c r="Y629" i="2"/>
  <c r="Y630" i="2"/>
  <c r="Y631" i="2"/>
  <c r="Z631" i="2" s="1"/>
  <c r="Y632" i="2"/>
  <c r="Z632" i="2" s="1"/>
  <c r="Y633" i="2"/>
  <c r="Y638" i="2"/>
  <c r="Z638" i="2" s="1"/>
  <c r="Y639" i="2"/>
  <c r="Y640" i="2"/>
  <c r="Y641" i="2"/>
  <c r="Y642" i="2"/>
  <c r="Y643" i="2"/>
  <c r="Z643" i="2" s="1"/>
  <c r="Y644" i="2"/>
  <c r="Z644" i="2" s="1"/>
  <c r="Y645" i="2"/>
  <c r="Z645" i="2" s="1"/>
  <c r="Y646" i="2"/>
  <c r="Z646" i="2" s="1"/>
  <c r="Y647" i="2"/>
  <c r="Y133" i="2"/>
  <c r="Y134" i="2"/>
  <c r="Y135" i="2"/>
  <c r="Y136" i="2"/>
  <c r="Z136" i="2" s="1"/>
  <c r="Y137" i="2"/>
  <c r="Z137" i="2" s="1"/>
  <c r="Y138" i="2"/>
  <c r="Z138" i="2" s="1"/>
  <c r="Y139" i="2"/>
  <c r="Z139" i="2" s="1"/>
  <c r="Y140" i="2"/>
  <c r="Y141" i="2"/>
  <c r="Y142" i="2"/>
  <c r="Y143" i="2"/>
  <c r="Y144" i="2"/>
  <c r="Z144" i="2" s="1"/>
  <c r="Y145" i="2"/>
  <c r="Z145" i="2" s="1"/>
  <c r="Y146" i="2"/>
  <c r="Z146" i="2" s="1"/>
  <c r="Y147" i="2"/>
  <c r="Z147" i="2" s="1"/>
  <c r="Y114" i="2"/>
  <c r="Y115" i="2"/>
  <c r="Y116" i="2"/>
  <c r="Y117" i="2"/>
  <c r="Y118" i="2"/>
  <c r="Z118" i="2" s="1"/>
  <c r="Y119" i="2"/>
  <c r="Z119" i="2" s="1"/>
  <c r="Y120" i="2"/>
  <c r="Z120" i="2" s="1"/>
  <c r="Y121" i="2"/>
  <c r="Z121" i="2" s="1"/>
  <c r="Y122" i="2"/>
  <c r="Y123" i="2"/>
  <c r="Y124" i="2"/>
  <c r="Y125" i="2"/>
  <c r="Y126" i="2"/>
  <c r="Z126" i="2" s="1"/>
  <c r="Y127" i="2"/>
  <c r="Z127" i="2" s="1"/>
  <c r="Y128" i="2"/>
  <c r="Z128" i="2" s="1"/>
  <c r="Y129" i="2"/>
  <c r="Z129" i="2" s="1"/>
  <c r="Y130" i="2"/>
  <c r="Y131" i="2"/>
  <c r="Y132" i="2"/>
  <c r="Y97" i="2"/>
  <c r="Y98" i="2"/>
  <c r="Z98" i="2" s="1"/>
  <c r="Y99" i="2"/>
  <c r="Z99" i="2" s="1"/>
  <c r="Y100" i="2"/>
  <c r="Z100" i="2" s="1"/>
  <c r="Y101" i="2"/>
  <c r="Z101" i="2" s="1"/>
  <c r="Y102" i="2"/>
  <c r="Y103" i="2"/>
  <c r="Y104" i="2"/>
  <c r="Y105" i="2"/>
  <c r="Y106" i="2"/>
  <c r="Z106" i="2" s="1"/>
  <c r="Y107" i="2"/>
  <c r="Z107" i="2" s="1"/>
  <c r="Y108" i="2"/>
  <c r="Z108" i="2" s="1"/>
  <c r="Y109" i="2"/>
  <c r="Z109" i="2" s="1"/>
  <c r="Y110" i="2"/>
  <c r="Y111" i="2"/>
  <c r="Y112" i="2"/>
  <c r="Y113" i="2"/>
  <c r="Y75" i="2"/>
  <c r="Z75" i="2" s="1"/>
  <c r="Y76" i="2"/>
  <c r="Z76" i="2" s="1"/>
  <c r="Y77" i="2"/>
  <c r="Z77" i="2" s="1"/>
  <c r="Y78" i="2"/>
  <c r="Z78" i="2" s="1"/>
  <c r="Y79" i="2"/>
  <c r="Y80" i="2"/>
  <c r="Y81" i="2"/>
  <c r="Y82" i="2"/>
  <c r="Z82" i="2" s="1"/>
  <c r="Y83" i="2"/>
  <c r="Z83" i="2" s="1"/>
  <c r="Y84" i="2"/>
  <c r="Z84" i="2" s="1"/>
  <c r="Y85" i="2"/>
  <c r="Z85" i="2" s="1"/>
  <c r="Y86" i="2"/>
  <c r="Z86" i="2" s="1"/>
  <c r="Y87" i="2"/>
  <c r="Y88" i="2"/>
  <c r="Y89" i="2"/>
  <c r="Y90" i="2"/>
  <c r="Z90" i="2" s="1"/>
  <c r="Y91" i="2"/>
  <c r="Z91" i="2" s="1"/>
  <c r="Y92" i="2"/>
  <c r="Z92" i="2" s="1"/>
  <c r="Y93" i="2"/>
  <c r="Z93" i="2" s="1"/>
  <c r="Y94" i="2"/>
  <c r="Z94" i="2" s="1"/>
  <c r="Y95" i="2"/>
  <c r="Y96" i="2"/>
  <c r="Y53" i="2"/>
  <c r="Y54" i="2"/>
  <c r="Z54" i="2" s="1"/>
  <c r="Y55" i="2"/>
  <c r="Z55" i="2" s="1"/>
  <c r="Y56" i="2"/>
  <c r="Z56" i="2" s="1"/>
  <c r="Y57" i="2"/>
  <c r="Z57" i="2" s="1"/>
  <c r="Y58" i="2"/>
  <c r="Z58" i="2" s="1"/>
  <c r="Y59" i="2"/>
  <c r="Y60" i="2"/>
  <c r="Y61" i="2"/>
  <c r="Y62" i="2"/>
  <c r="Z62" i="2" s="1"/>
  <c r="Y63" i="2"/>
  <c r="Z63" i="2" s="1"/>
  <c r="Y64" i="2"/>
  <c r="Y65" i="2"/>
  <c r="Z65" i="2" s="1"/>
  <c r="Y66" i="2"/>
  <c r="Z66" i="2" s="1"/>
  <c r="Y67" i="2"/>
  <c r="Y68" i="2"/>
  <c r="Y69" i="2"/>
  <c r="Y70" i="2"/>
  <c r="Z70" i="2" s="1"/>
  <c r="Y71" i="2"/>
  <c r="Z71" i="2" s="1"/>
  <c r="Y72" i="2"/>
  <c r="Z72" i="2" s="1"/>
  <c r="Y73" i="2"/>
  <c r="Z73" i="2" s="1"/>
  <c r="Y74" i="2"/>
  <c r="Z74" i="2" s="1"/>
  <c r="Y27" i="2"/>
  <c r="Y28" i="2"/>
  <c r="Y29" i="2"/>
  <c r="Y30" i="2"/>
  <c r="Z30" i="2" s="1"/>
  <c r="Y31" i="2"/>
  <c r="Z31" i="2" s="1"/>
  <c r="Y32" i="2"/>
  <c r="Z32" i="2" s="1"/>
  <c r="Y33" i="2"/>
  <c r="Z33" i="2" s="1"/>
  <c r="Y34" i="2"/>
  <c r="Y35" i="2"/>
  <c r="Y36" i="2"/>
  <c r="Y37" i="2"/>
  <c r="Y38" i="2"/>
  <c r="Z38" i="2" s="1"/>
  <c r="Y39" i="2"/>
  <c r="Z39" i="2" s="1"/>
  <c r="Y40" i="2"/>
  <c r="Z40" i="2" s="1"/>
  <c r="Y41" i="2"/>
  <c r="Z41" i="2" s="1"/>
  <c r="Y42" i="2"/>
  <c r="Z42" i="2" s="1"/>
  <c r="Y43" i="2"/>
  <c r="Y44" i="2"/>
  <c r="Y45" i="2"/>
  <c r="Y46" i="2"/>
  <c r="Z46" i="2" s="1"/>
  <c r="Y47" i="2"/>
  <c r="Z47" i="2" s="1"/>
  <c r="Y48" i="2"/>
  <c r="Z48" i="2" s="1"/>
  <c r="Y49" i="2"/>
  <c r="Z49" i="2" s="1"/>
  <c r="Y50" i="2"/>
  <c r="Z50" i="2" s="1"/>
  <c r="Y51" i="2"/>
  <c r="Y52" i="2"/>
  <c r="Y3" i="2"/>
  <c r="Y4" i="2"/>
  <c r="Z4" i="2" s="1"/>
  <c r="Y5" i="2"/>
  <c r="Z5" i="2" s="1"/>
  <c r="Y6" i="2"/>
  <c r="Z6" i="2" s="1"/>
  <c r="Y7" i="2"/>
  <c r="Z7" i="2" s="1"/>
  <c r="Y8" i="2"/>
  <c r="Z8" i="2" s="1"/>
  <c r="Y9" i="2"/>
  <c r="Y10" i="2"/>
  <c r="Y11" i="2"/>
  <c r="Y12" i="2"/>
  <c r="Y13" i="2"/>
  <c r="Z13" i="2" s="1"/>
  <c r="Y14" i="2"/>
  <c r="Z14" i="2" s="1"/>
  <c r="Y15" i="2"/>
  <c r="Z15" i="2" s="1"/>
  <c r="Y16" i="2"/>
  <c r="Z16" i="2" s="1"/>
  <c r="Y17" i="2"/>
  <c r="Y18" i="2"/>
  <c r="Y19" i="2"/>
  <c r="Y20" i="2"/>
  <c r="Y21" i="2"/>
  <c r="Z21" i="2" s="1"/>
  <c r="Y22" i="2"/>
  <c r="Z22" i="2" s="1"/>
  <c r="Y23" i="2"/>
  <c r="Z23" i="2" s="1"/>
  <c r="Y24" i="2"/>
  <c r="Z24" i="2" s="1"/>
  <c r="Y25" i="2"/>
  <c r="Y26" i="2"/>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9" i="1"/>
  <c r="V280" i="1"/>
  <c r="V293" i="1"/>
  <c r="V294" i="1"/>
  <c r="V295" i="1"/>
  <c r="V296" i="1"/>
  <c r="V297" i="1"/>
  <c r="V298" i="1"/>
  <c r="V299" i="1"/>
  <c r="V302" i="1"/>
  <c r="V303" i="1"/>
  <c r="V304" i="1"/>
  <c r="V305" i="1"/>
  <c r="V306" i="1"/>
  <c r="V307" i="1"/>
  <c r="V309" i="1"/>
  <c r="V310" i="1"/>
  <c r="V311" i="1"/>
  <c r="V312" i="1"/>
  <c r="V313" i="1"/>
  <c r="V314" i="1"/>
  <c r="V315" i="1"/>
  <c r="V316" i="1"/>
  <c r="V317" i="1"/>
  <c r="V318"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52" i="1"/>
  <c r="V353" i="1"/>
  <c r="V354" i="1"/>
  <c r="V355" i="1"/>
  <c r="V356" i="1"/>
  <c r="V357" i="1"/>
  <c r="V358" i="1"/>
  <c r="V359" i="1"/>
  <c r="V360" i="1"/>
  <c r="V362" i="1"/>
  <c r="V363" i="1"/>
  <c r="V364" i="1"/>
  <c r="V365" i="1"/>
  <c r="V366" i="1"/>
  <c r="V367" i="1"/>
  <c r="V369" i="1"/>
  <c r="V370" i="1"/>
  <c r="V371" i="1"/>
  <c r="V380" i="1"/>
  <c r="V381" i="1"/>
  <c r="V382" i="1"/>
  <c r="V383" i="1"/>
  <c r="V384" i="1"/>
  <c r="V385" i="1"/>
  <c r="V386" i="1"/>
  <c r="V387" i="1"/>
  <c r="V388" i="1"/>
  <c r="V389" i="1"/>
  <c r="V390" i="1"/>
  <c r="V391" i="1"/>
  <c r="V392" i="1"/>
  <c r="V393" i="1"/>
  <c r="V394" i="1"/>
  <c r="V395" i="1"/>
  <c r="V396" i="1"/>
  <c r="V397" i="1"/>
  <c r="V398" i="1"/>
  <c r="V348" i="1"/>
  <c r="V349" i="1"/>
  <c r="V350" i="1"/>
  <c r="V351" i="1"/>
  <c r="V372" i="1"/>
  <c r="V373" i="1"/>
  <c r="V374" i="1"/>
  <c r="V375" i="1"/>
  <c r="V376" i="1"/>
  <c r="V377" i="1"/>
  <c r="V378"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2" i="1"/>
  <c r="Y167" i="1"/>
  <c r="Z167" i="1" s="1"/>
  <c r="Y168" i="1"/>
  <c r="Z168" i="1" s="1"/>
  <c r="Y169" i="1"/>
  <c r="Z169" i="1" s="1"/>
  <c r="Y170" i="1"/>
  <c r="Z170" i="1" s="1"/>
  <c r="Y171" i="1"/>
  <c r="Z171" i="1" s="1"/>
  <c r="Y172" i="1"/>
  <c r="Z172" i="1" s="1"/>
  <c r="Y173" i="1"/>
  <c r="Z173" i="1" s="1"/>
  <c r="Y174" i="1"/>
  <c r="Z174" i="1" s="1"/>
  <c r="Y175" i="1"/>
  <c r="Y176" i="1"/>
  <c r="Z176" i="1" s="1"/>
  <c r="Y177" i="1"/>
  <c r="Z177" i="1" s="1"/>
  <c r="Y178" i="1"/>
  <c r="Z178" i="1" s="1"/>
  <c r="Y179" i="1"/>
  <c r="Z179" i="1" s="1"/>
  <c r="Y180" i="1"/>
  <c r="Z180" i="1" s="1"/>
  <c r="Y181" i="1"/>
  <c r="Z181" i="1" s="1"/>
  <c r="Y182" i="1"/>
  <c r="Z182" i="1" s="1"/>
  <c r="Y183" i="1"/>
  <c r="Z183" i="1" s="1"/>
  <c r="Y184" i="1"/>
  <c r="Z184" i="1" s="1"/>
  <c r="Y185" i="1"/>
  <c r="Z185" i="1" s="1"/>
  <c r="Y186" i="1"/>
  <c r="Z186" i="1" s="1"/>
  <c r="Y187" i="1"/>
  <c r="Z187" i="1" s="1"/>
  <c r="Y188" i="1"/>
  <c r="Z188" i="1" s="1"/>
  <c r="Y189" i="1"/>
  <c r="Z189" i="1" s="1"/>
  <c r="Y190" i="1"/>
  <c r="Z190" i="1" s="1"/>
  <c r="Y191" i="1"/>
  <c r="Z191" i="1" s="1"/>
  <c r="Y192" i="1"/>
  <c r="Z192" i="1" s="1"/>
  <c r="Y193" i="1"/>
  <c r="Y194" i="1"/>
  <c r="Z194" i="1" s="1"/>
  <c r="Y195" i="1"/>
  <c r="Z195" i="1" s="1"/>
  <c r="Y196" i="1"/>
  <c r="Z196" i="1" s="1"/>
  <c r="Y197" i="1"/>
  <c r="Z197" i="1" s="1"/>
  <c r="Y198" i="1"/>
  <c r="Z198" i="1" s="1"/>
  <c r="Y199" i="1"/>
  <c r="Y200" i="1"/>
  <c r="Z200" i="1" s="1"/>
  <c r="Y201" i="1"/>
  <c r="Z201" i="1" s="1"/>
  <c r="Y202" i="1"/>
  <c r="Z202" i="1" s="1"/>
  <c r="Y203" i="1"/>
  <c r="Z203" i="1" s="1"/>
  <c r="Y204" i="1"/>
  <c r="Z204" i="1" s="1"/>
  <c r="Y205" i="1"/>
  <c r="Z205" i="1" s="1"/>
  <c r="Y206" i="1"/>
  <c r="Z206" i="1" s="1"/>
  <c r="Y207" i="1"/>
  <c r="Z207" i="1" s="1"/>
  <c r="Y208" i="1"/>
  <c r="Z208" i="1" s="1"/>
  <c r="Y209" i="1"/>
  <c r="Z209" i="1" s="1"/>
  <c r="Y210" i="1"/>
  <c r="Z210" i="1" s="1"/>
  <c r="Y211" i="1"/>
  <c r="Z211" i="1" s="1"/>
  <c r="Y212" i="1"/>
  <c r="Z212" i="1" s="1"/>
  <c r="Y213" i="1"/>
  <c r="Z213" i="1" s="1"/>
  <c r="Y214" i="1"/>
  <c r="Z214" i="1" s="1"/>
  <c r="Y215" i="1"/>
  <c r="Z215" i="1" s="1"/>
  <c r="Y216" i="1"/>
  <c r="Z216" i="1" s="1"/>
  <c r="Y217" i="1"/>
  <c r="Z217" i="1" s="1"/>
  <c r="Y218" i="1"/>
  <c r="Z218" i="1" s="1"/>
  <c r="Y219" i="1"/>
  <c r="Z219" i="1" s="1"/>
  <c r="Y220" i="1"/>
  <c r="Z220" i="1" s="1"/>
  <c r="Y221" i="1"/>
  <c r="Z221" i="1" s="1"/>
  <c r="Y222" i="1"/>
  <c r="Z222" i="1" s="1"/>
  <c r="Y223" i="1"/>
  <c r="Y224" i="1"/>
  <c r="Z224" i="1" s="1"/>
  <c r="Y225" i="1"/>
  <c r="Y226" i="1"/>
  <c r="Z226" i="1" s="1"/>
  <c r="Y227" i="1"/>
  <c r="Z227" i="1" s="1"/>
  <c r="Y228" i="1"/>
  <c r="Z228" i="1" s="1"/>
  <c r="Y229" i="1"/>
  <c r="Z229" i="1" s="1"/>
  <c r="Y230" i="1"/>
  <c r="Z230" i="1" s="1"/>
  <c r="Y231" i="1"/>
  <c r="Z231" i="1" s="1"/>
  <c r="Y232" i="1"/>
  <c r="Z232" i="1" s="1"/>
  <c r="Y233" i="1"/>
  <c r="Y234" i="1"/>
  <c r="Z234" i="1" s="1"/>
  <c r="Y235" i="1"/>
  <c r="Z235" i="1" s="1"/>
  <c r="Y236" i="1"/>
  <c r="Z236" i="1" s="1"/>
  <c r="Y237" i="1"/>
  <c r="Z237" i="1" s="1"/>
  <c r="Y238" i="1"/>
  <c r="Z238" i="1" s="1"/>
  <c r="Y239" i="1"/>
  <c r="Z239" i="1" s="1"/>
  <c r="Y240" i="1"/>
  <c r="Z240" i="1" s="1"/>
  <c r="Y241" i="1"/>
  <c r="Y242" i="1"/>
  <c r="Z242" i="1" s="1"/>
  <c r="Y243" i="1"/>
  <c r="Z243" i="1" s="1"/>
  <c r="Y244" i="1"/>
  <c r="Z244" i="1" s="1"/>
  <c r="Y245" i="1"/>
  <c r="Z245" i="1" s="1"/>
  <c r="Y246" i="1"/>
  <c r="Z246" i="1" s="1"/>
  <c r="Y247" i="1"/>
  <c r="Z247" i="1" s="1"/>
  <c r="Y248" i="1"/>
  <c r="Z248" i="1" s="1"/>
  <c r="Y249" i="1"/>
  <c r="Y250" i="1"/>
  <c r="Z250" i="1" s="1"/>
  <c r="Y251" i="1"/>
  <c r="Z251" i="1" s="1"/>
  <c r="Y252" i="1"/>
  <c r="Z252" i="1" s="1"/>
  <c r="Y253" i="1"/>
  <c r="Z253" i="1" s="1"/>
  <c r="Y254" i="1"/>
  <c r="Z254" i="1" s="1"/>
  <c r="Y255" i="1"/>
  <c r="Z255" i="1" s="1"/>
  <c r="Y256" i="1"/>
  <c r="Y257" i="1"/>
  <c r="Y258" i="1"/>
  <c r="Z258" i="1" s="1"/>
  <c r="Y259" i="1"/>
  <c r="Z259" i="1" s="1"/>
  <c r="Y260" i="1"/>
  <c r="Z260" i="1" s="1"/>
  <c r="Y261" i="1"/>
  <c r="Z261" i="1" s="1"/>
  <c r="Y262" i="1"/>
  <c r="Z262" i="1" s="1"/>
  <c r="Y263" i="1"/>
  <c r="Z263" i="1" s="1"/>
  <c r="Y264" i="1"/>
  <c r="Z264" i="1" s="1"/>
  <c r="Y265" i="1"/>
  <c r="Y266" i="1"/>
  <c r="Z266" i="1" s="1"/>
  <c r="Y267" i="1"/>
  <c r="Z267" i="1" s="1"/>
  <c r="Y268" i="1"/>
  <c r="Z268" i="1" s="1"/>
  <c r="Y269" i="1"/>
  <c r="Z269" i="1" s="1"/>
  <c r="Y270" i="1"/>
  <c r="Z270" i="1" s="1"/>
  <c r="Y271" i="1"/>
  <c r="Z271" i="1" s="1"/>
  <c r="Y272" i="1"/>
  <c r="Z272" i="1" s="1"/>
  <c r="Y273" i="1"/>
  <c r="Y274" i="1"/>
  <c r="Z274" i="1" s="1"/>
  <c r="Y275" i="1"/>
  <c r="Z275" i="1" s="1"/>
  <c r="Y276" i="1"/>
  <c r="Z276" i="1" s="1"/>
  <c r="Y277" i="1"/>
  <c r="Z277" i="1" s="1"/>
  <c r="Y279" i="1"/>
  <c r="Z279" i="1" s="1"/>
  <c r="Y280" i="1"/>
  <c r="Z280" i="1" s="1"/>
  <c r="Y293" i="1"/>
  <c r="Z293" i="1" s="1"/>
  <c r="Y294" i="1"/>
  <c r="Y295" i="1"/>
  <c r="Z295" i="1" s="1"/>
  <c r="Y296" i="1"/>
  <c r="Z296" i="1" s="1"/>
  <c r="Y297" i="1"/>
  <c r="Z297" i="1" s="1"/>
  <c r="Y298" i="1"/>
  <c r="Z298" i="1" s="1"/>
  <c r="Y299" i="1"/>
  <c r="Z299" i="1" s="1"/>
  <c r="Y302" i="1"/>
  <c r="Z302" i="1" s="1"/>
  <c r="Y303" i="1"/>
  <c r="Z303" i="1" s="1"/>
  <c r="Y304" i="1"/>
  <c r="Z304" i="1" s="1"/>
  <c r="Y305" i="1"/>
  <c r="Z305" i="1" s="1"/>
  <c r="Y306" i="1"/>
  <c r="Z306" i="1" s="1"/>
  <c r="Y307" i="1"/>
  <c r="Z307" i="1" s="1"/>
  <c r="Y308" i="1"/>
  <c r="Z308" i="1" s="1"/>
  <c r="Y309" i="1"/>
  <c r="Z309" i="1" s="1"/>
  <c r="Y310" i="1"/>
  <c r="Z310" i="1" s="1"/>
  <c r="Y311" i="1"/>
  <c r="Z311" i="1" s="1"/>
  <c r="Y312" i="1"/>
  <c r="Y313" i="1"/>
  <c r="Z313" i="1" s="1"/>
  <c r="Y314" i="1"/>
  <c r="Z314" i="1" s="1"/>
  <c r="Y315" i="1"/>
  <c r="Z315" i="1" s="1"/>
  <c r="Y316" i="1"/>
  <c r="Z316" i="1" s="1"/>
  <c r="Y317" i="1"/>
  <c r="Z317" i="1" s="1"/>
  <c r="Y318" i="1"/>
  <c r="Z318" i="1" s="1"/>
  <c r="Y321" i="1"/>
  <c r="Z321" i="1" s="1"/>
  <c r="Y322" i="1"/>
  <c r="Y319" i="1"/>
  <c r="Z319" i="1" s="1"/>
  <c r="Y323" i="1"/>
  <c r="Z323" i="1" s="1"/>
  <c r="Y320" i="1"/>
  <c r="Z320" i="1" s="1"/>
  <c r="Y324" i="1"/>
  <c r="Z324" i="1" s="1"/>
  <c r="Y325" i="1"/>
  <c r="Z325" i="1" s="1"/>
  <c r="Y326" i="1"/>
  <c r="Z326" i="1" s="1"/>
  <c r="Y327" i="1"/>
  <c r="Y328" i="1"/>
  <c r="Y329" i="1"/>
  <c r="Z329" i="1" s="1"/>
  <c r="Y330" i="1"/>
  <c r="Z330" i="1" s="1"/>
  <c r="Y331" i="1"/>
  <c r="Z331" i="1" s="1"/>
  <c r="Y332" i="1"/>
  <c r="Z332" i="1" s="1"/>
  <c r="Y333" i="1"/>
  <c r="Z333" i="1" s="1"/>
  <c r="Y334" i="1"/>
  <c r="Z334" i="1" s="1"/>
  <c r="Y335" i="1"/>
  <c r="Y336" i="1"/>
  <c r="Y337" i="1"/>
  <c r="Z337" i="1" s="1"/>
  <c r="Y338" i="1"/>
  <c r="Z338" i="1" s="1"/>
  <c r="Y339" i="1"/>
  <c r="Z339" i="1" s="1"/>
  <c r="Y340" i="1"/>
  <c r="Z340" i="1" s="1"/>
  <c r="Y341" i="1"/>
  <c r="Z341" i="1" s="1"/>
  <c r="Y342" i="1"/>
  <c r="Z342" i="1" s="1"/>
  <c r="Y343" i="1"/>
  <c r="Y344" i="1"/>
  <c r="Y345" i="1"/>
  <c r="Z345" i="1" s="1"/>
  <c r="Y346" i="1"/>
  <c r="Z346" i="1" s="1"/>
  <c r="Y347" i="1"/>
  <c r="Z347" i="1" s="1"/>
  <c r="Y352" i="1"/>
  <c r="Z352" i="1" s="1"/>
  <c r="Y353" i="1"/>
  <c r="Z353" i="1" s="1"/>
  <c r="Y354" i="1"/>
  <c r="Z354" i="1" s="1"/>
  <c r="Y355" i="1"/>
  <c r="Y356" i="1"/>
  <c r="Y357" i="1"/>
  <c r="Z357" i="1" s="1"/>
  <c r="Y358" i="1"/>
  <c r="Z358" i="1" s="1"/>
  <c r="Y359" i="1"/>
  <c r="Z359" i="1" s="1"/>
  <c r="Y360" i="1"/>
  <c r="Z360" i="1" s="1"/>
  <c r="Y362" i="1"/>
  <c r="Z362" i="1" s="1"/>
  <c r="Y363" i="1"/>
  <c r="Z363" i="1" s="1"/>
  <c r="Y364" i="1"/>
  <c r="Y365" i="1"/>
  <c r="Y366" i="1"/>
  <c r="Z366" i="1" s="1"/>
  <c r="Y367" i="1"/>
  <c r="Z367" i="1" s="1"/>
  <c r="Y369" i="1"/>
  <c r="Z369" i="1" s="1"/>
  <c r="Y370" i="1"/>
  <c r="Z370" i="1" s="1"/>
  <c r="Y371" i="1"/>
  <c r="Z371" i="1" s="1"/>
  <c r="Y380" i="1"/>
  <c r="Z380" i="1" s="1"/>
  <c r="Y381" i="1"/>
  <c r="Y382" i="1"/>
  <c r="Y383" i="1"/>
  <c r="Z383" i="1" s="1"/>
  <c r="Y384" i="1"/>
  <c r="Z384" i="1" s="1"/>
  <c r="Y385" i="1"/>
  <c r="Z385" i="1" s="1"/>
  <c r="Y386" i="1"/>
  <c r="Z386" i="1" s="1"/>
  <c r="Y387" i="1"/>
  <c r="Z387" i="1" s="1"/>
  <c r="Y388" i="1"/>
  <c r="Z388" i="1" s="1"/>
  <c r="Y389" i="1"/>
  <c r="Y390" i="1"/>
  <c r="Y391" i="1"/>
  <c r="Z391" i="1" s="1"/>
  <c r="Y392" i="1"/>
  <c r="Z392" i="1" s="1"/>
  <c r="Y393" i="1"/>
  <c r="Z393" i="1" s="1"/>
  <c r="Y394" i="1"/>
  <c r="Z394" i="1" s="1"/>
  <c r="Y395" i="1"/>
  <c r="Z395" i="1" s="1"/>
  <c r="Y396" i="1"/>
  <c r="Z396" i="1" s="1"/>
  <c r="Y397" i="1"/>
  <c r="Y398" i="1"/>
  <c r="Y348" i="1"/>
  <c r="Z348" i="1" s="1"/>
  <c r="Y349" i="1"/>
  <c r="Z349" i="1" s="1"/>
  <c r="Y350" i="1"/>
  <c r="Z350" i="1" s="1"/>
  <c r="Y351" i="1"/>
  <c r="Z351" i="1" s="1"/>
  <c r="Y372" i="1"/>
  <c r="Z372" i="1" s="1"/>
  <c r="Y373" i="1"/>
  <c r="Y374" i="1"/>
  <c r="Y375" i="1"/>
  <c r="Z375" i="1" s="1"/>
  <c r="Y376" i="1"/>
  <c r="Z376" i="1" s="1"/>
  <c r="Y377" i="1"/>
  <c r="Z377" i="1" s="1"/>
  <c r="Y378" i="1"/>
  <c r="Z378" i="1" s="1"/>
  <c r="Y379" i="1"/>
  <c r="Z379" i="1" s="1"/>
  <c r="Y90" i="1"/>
  <c r="Z90" i="1" s="1"/>
  <c r="Y91" i="1"/>
  <c r="Y92" i="1"/>
  <c r="Y93" i="1"/>
  <c r="Z93" i="1" s="1"/>
  <c r="Y94" i="1"/>
  <c r="Z94" i="1" s="1"/>
  <c r="Y95" i="1"/>
  <c r="Z95" i="1" s="1"/>
  <c r="Y96" i="1"/>
  <c r="Z96" i="1" s="1"/>
  <c r="Y97" i="1"/>
  <c r="Z97" i="1" s="1"/>
  <c r="Y98" i="1"/>
  <c r="Z98" i="1" s="1"/>
  <c r="Y99" i="1"/>
  <c r="Y100" i="1"/>
  <c r="Y101" i="1"/>
  <c r="Z101" i="1" s="1"/>
  <c r="Y102" i="1"/>
  <c r="Z102" i="1" s="1"/>
  <c r="Y103" i="1"/>
  <c r="Z103" i="1" s="1"/>
  <c r="Y104" i="1"/>
  <c r="Z104" i="1" s="1"/>
  <c r="Y105" i="1"/>
  <c r="Z105" i="1" s="1"/>
  <c r="Y106" i="1"/>
  <c r="Z106" i="1" s="1"/>
  <c r="Y107" i="1"/>
  <c r="Y108" i="1"/>
  <c r="Y109" i="1"/>
  <c r="Z109" i="1" s="1"/>
  <c r="Y110" i="1"/>
  <c r="Z110" i="1" s="1"/>
  <c r="Y111" i="1"/>
  <c r="Z111" i="1" s="1"/>
  <c r="Y112" i="1"/>
  <c r="Z112" i="1" s="1"/>
  <c r="Y113" i="1"/>
  <c r="Z113" i="1" s="1"/>
  <c r="Y114" i="1"/>
  <c r="Z114" i="1" s="1"/>
  <c r="Y115" i="1"/>
  <c r="Y116" i="1"/>
  <c r="Y117" i="1"/>
  <c r="Z117" i="1" s="1"/>
  <c r="Y118" i="1"/>
  <c r="Z118" i="1" s="1"/>
  <c r="Y119" i="1"/>
  <c r="Z119" i="1" s="1"/>
  <c r="Y120" i="1"/>
  <c r="Z120" i="1" s="1"/>
  <c r="Y121" i="1"/>
  <c r="Z121" i="1" s="1"/>
  <c r="Y122" i="1"/>
  <c r="Z122" i="1" s="1"/>
  <c r="Y123" i="1"/>
  <c r="Y124" i="1"/>
  <c r="Y125" i="1"/>
  <c r="Z125" i="1" s="1"/>
  <c r="Y126" i="1"/>
  <c r="Z126" i="1" s="1"/>
  <c r="Y127" i="1"/>
  <c r="Z127" i="1" s="1"/>
  <c r="Y128" i="1"/>
  <c r="Z128" i="1" s="1"/>
  <c r="Y129" i="1"/>
  <c r="Z129" i="1" s="1"/>
  <c r="Y130" i="1"/>
  <c r="Z130" i="1" s="1"/>
  <c r="Y131" i="1"/>
  <c r="Y132" i="1"/>
  <c r="Y133" i="1"/>
  <c r="Z133" i="1" s="1"/>
  <c r="Y134" i="1"/>
  <c r="Z134" i="1" s="1"/>
  <c r="Y135" i="1"/>
  <c r="Z135" i="1" s="1"/>
  <c r="Y136" i="1"/>
  <c r="Z136" i="1" s="1"/>
  <c r="Y137" i="1"/>
  <c r="Z137" i="1" s="1"/>
  <c r="Y138" i="1"/>
  <c r="Z138" i="1" s="1"/>
  <c r="Y139" i="1"/>
  <c r="Y140" i="1"/>
  <c r="Y141" i="1"/>
  <c r="Z141" i="1" s="1"/>
  <c r="Y142" i="1"/>
  <c r="Z142" i="1" s="1"/>
  <c r="Y143" i="1"/>
  <c r="Z143" i="1" s="1"/>
  <c r="Y144" i="1"/>
  <c r="Z144" i="1" s="1"/>
  <c r="Y145" i="1"/>
  <c r="Z145" i="1" s="1"/>
  <c r="Y146" i="1"/>
  <c r="Z146" i="1" s="1"/>
  <c r="Y147" i="1"/>
  <c r="Z147" i="1" s="1"/>
  <c r="Y148" i="1"/>
  <c r="Z148" i="1" s="1"/>
  <c r="Y149" i="1"/>
  <c r="Z149" i="1" s="1"/>
  <c r="Y150" i="1"/>
  <c r="Z150" i="1" s="1"/>
  <c r="Y151" i="1"/>
  <c r="Z151" i="1" s="1"/>
  <c r="Y152" i="1"/>
  <c r="Z152" i="1" s="1"/>
  <c r="Y153" i="1"/>
  <c r="Z153" i="1" s="1"/>
  <c r="Y154" i="1"/>
  <c r="Z154" i="1" s="1"/>
  <c r="Y155" i="1"/>
  <c r="Z155" i="1" s="1"/>
  <c r="Y156" i="1"/>
  <c r="Z156" i="1" s="1"/>
  <c r="Y157" i="1"/>
  <c r="Z157" i="1" s="1"/>
  <c r="Y158" i="1"/>
  <c r="Z158" i="1" s="1"/>
  <c r="Y159" i="1"/>
  <c r="Z159" i="1" s="1"/>
  <c r="Y160" i="1"/>
  <c r="Z160" i="1" s="1"/>
  <c r="Y161" i="1"/>
  <c r="Z161" i="1" s="1"/>
  <c r="Y162" i="1"/>
  <c r="Z162" i="1" s="1"/>
  <c r="Y163" i="1"/>
  <c r="Z163" i="1" s="1"/>
  <c r="Y164" i="1"/>
  <c r="Z164" i="1" s="1"/>
  <c r="Y165" i="1"/>
  <c r="Z165" i="1" s="1"/>
  <c r="Y166" i="1"/>
  <c r="Z166" i="1" s="1"/>
  <c r="Y30" i="1"/>
  <c r="Z30" i="1" s="1"/>
  <c r="Y31" i="1"/>
  <c r="Z31" i="1" s="1"/>
  <c r="Y32" i="1"/>
  <c r="Z32" i="1" s="1"/>
  <c r="Y33" i="1"/>
  <c r="Z33" i="1" s="1"/>
  <c r="Y34" i="1"/>
  <c r="Z34" i="1" s="1"/>
  <c r="Y35" i="1"/>
  <c r="Z35" i="1" s="1"/>
  <c r="Y36" i="1"/>
  <c r="Z36" i="1" s="1"/>
  <c r="Y37" i="1"/>
  <c r="Z37" i="1" s="1"/>
  <c r="Y38" i="1"/>
  <c r="Z38" i="1" s="1"/>
  <c r="Y39" i="1"/>
  <c r="Z39" i="1" s="1"/>
  <c r="Y40" i="1"/>
  <c r="Z40" i="1" s="1"/>
  <c r="Y41" i="1"/>
  <c r="Z41" i="1" s="1"/>
  <c r="Y42" i="1"/>
  <c r="Z42" i="1" s="1"/>
  <c r="Y43" i="1"/>
  <c r="Z43" i="1" s="1"/>
  <c r="Y44" i="1"/>
  <c r="Z44" i="1" s="1"/>
  <c r="Y45" i="1"/>
  <c r="Z45" i="1" s="1"/>
  <c r="Y46" i="1"/>
  <c r="Z46" i="1" s="1"/>
  <c r="Y47" i="1"/>
  <c r="Z47" i="1" s="1"/>
  <c r="Y48" i="1"/>
  <c r="Z48" i="1" s="1"/>
  <c r="Y49" i="1"/>
  <c r="Z49" i="1" s="1"/>
  <c r="Y50" i="1"/>
  <c r="Z50" i="1" s="1"/>
  <c r="Y51" i="1"/>
  <c r="Z51" i="1" s="1"/>
  <c r="Y52" i="1"/>
  <c r="Z52" i="1" s="1"/>
  <c r="Y53" i="1"/>
  <c r="Z53" i="1" s="1"/>
  <c r="Y54" i="1"/>
  <c r="Z54" i="1" s="1"/>
  <c r="Y55" i="1"/>
  <c r="Z55" i="1" s="1"/>
  <c r="Y56" i="1"/>
  <c r="Z56" i="1" s="1"/>
  <c r="Y57" i="1"/>
  <c r="Y58" i="1"/>
  <c r="Z58" i="1" s="1"/>
  <c r="Y59" i="1"/>
  <c r="Z59" i="1" s="1"/>
  <c r="Y60" i="1"/>
  <c r="Z60" i="1" s="1"/>
  <c r="Y61" i="1"/>
  <c r="Z61" i="1" s="1"/>
  <c r="Y62" i="1"/>
  <c r="Z62" i="1" s="1"/>
  <c r="Y63" i="1"/>
  <c r="Z63" i="1" s="1"/>
  <c r="Y64" i="1"/>
  <c r="Z64" i="1" s="1"/>
  <c r="Y65" i="1"/>
  <c r="Z65" i="1" s="1"/>
  <c r="Y66" i="1"/>
  <c r="Z66" i="1" s="1"/>
  <c r="Y67" i="1"/>
  <c r="Z67" i="1" s="1"/>
  <c r="Y68" i="1"/>
  <c r="Z68" i="1" s="1"/>
  <c r="Y69" i="1"/>
  <c r="Z69" i="1" s="1"/>
  <c r="Y70" i="1"/>
  <c r="Z70" i="1" s="1"/>
  <c r="Y71" i="1"/>
  <c r="Z71" i="1" s="1"/>
  <c r="Y72" i="1"/>
  <c r="Z72" i="1" s="1"/>
  <c r="Y73" i="1"/>
  <c r="Z73" i="1" s="1"/>
  <c r="Y74" i="1"/>
  <c r="Z74" i="1" s="1"/>
  <c r="Y75" i="1"/>
  <c r="Z75" i="1" s="1"/>
  <c r="Y76" i="1"/>
  <c r="Z76" i="1" s="1"/>
  <c r="Y77" i="1"/>
  <c r="Z77" i="1" s="1"/>
  <c r="Y78" i="1"/>
  <c r="Z78" i="1" s="1"/>
  <c r="Y79" i="1"/>
  <c r="Z79" i="1" s="1"/>
  <c r="Y80" i="1"/>
  <c r="Z80" i="1" s="1"/>
  <c r="Y81" i="1"/>
  <c r="Z81" i="1" s="1"/>
  <c r="Y82" i="1"/>
  <c r="Z82" i="1" s="1"/>
  <c r="Y83" i="1"/>
  <c r="Z83" i="1" s="1"/>
  <c r="Y84" i="1"/>
  <c r="Z84" i="1" s="1"/>
  <c r="Y85" i="1"/>
  <c r="Z85" i="1" s="1"/>
  <c r="Y86" i="1"/>
  <c r="Z86" i="1" s="1"/>
  <c r="Y87" i="1"/>
  <c r="Z87" i="1" s="1"/>
  <c r="Y88" i="1"/>
  <c r="Z88" i="1" s="1"/>
  <c r="Y89" i="1"/>
  <c r="Z89" i="1" s="1"/>
  <c r="Y3" i="1"/>
  <c r="Y4" i="1"/>
  <c r="Z4" i="1" s="1"/>
  <c r="Y5" i="1"/>
  <c r="Z5" i="1" s="1"/>
  <c r="Y6" i="1"/>
  <c r="Z6" i="1" s="1"/>
  <c r="Y7" i="1"/>
  <c r="Z7" i="1" s="1"/>
  <c r="Y8" i="1"/>
  <c r="Z8" i="1" s="1"/>
  <c r="Y9" i="1"/>
  <c r="Z9" i="1" s="1"/>
  <c r="Y10" i="1"/>
  <c r="Z10" i="1" s="1"/>
  <c r="Y11" i="1"/>
  <c r="Z11" i="1" s="1"/>
  <c r="Y12" i="1"/>
  <c r="Z12" i="1" s="1"/>
  <c r="Y13" i="1"/>
  <c r="Z13" i="1" s="1"/>
  <c r="Y14" i="1"/>
  <c r="Z14" i="1" s="1"/>
  <c r="Y15" i="1"/>
  <c r="Z15" i="1" s="1"/>
  <c r="Y16" i="1"/>
  <c r="Z16" i="1" s="1"/>
  <c r="Y17" i="1"/>
  <c r="Z17" i="1" s="1"/>
  <c r="Y18" i="1"/>
  <c r="Z18" i="1" s="1"/>
  <c r="Y19" i="1"/>
  <c r="Z19" i="1" s="1"/>
  <c r="Y20" i="1"/>
  <c r="Y21" i="1"/>
  <c r="Z21" i="1" s="1"/>
  <c r="Y22" i="1"/>
  <c r="Z22" i="1" s="1"/>
  <c r="Y23" i="1"/>
  <c r="Z23" i="1" s="1"/>
  <c r="Y24" i="1"/>
  <c r="Z24" i="1" s="1"/>
  <c r="Y25" i="1"/>
  <c r="Z25" i="1" s="1"/>
  <c r="Y26" i="1"/>
  <c r="Z26" i="1" s="1"/>
  <c r="Y27" i="1"/>
  <c r="Z27" i="1" s="1"/>
  <c r="Y28" i="1"/>
  <c r="Y29" i="1"/>
  <c r="Z29" i="1" s="1"/>
  <c r="Y2" i="1"/>
  <c r="Z2" i="1" s="1"/>
  <c r="AD353" i="1"/>
  <c r="AD354" i="1"/>
  <c r="AD355" i="1"/>
  <c r="AD356" i="1"/>
  <c r="AD357" i="1"/>
  <c r="AD358" i="1"/>
  <c r="AD359" i="1"/>
  <c r="AD360" i="1"/>
  <c r="AD362" i="1"/>
  <c r="AD363" i="1"/>
  <c r="AD364" i="1"/>
  <c r="AD365" i="1"/>
  <c r="AD366" i="1"/>
  <c r="AD367" i="1"/>
  <c r="AD369" i="1"/>
  <c r="AD370" i="1"/>
  <c r="AD371" i="1"/>
  <c r="AD380" i="1"/>
  <c r="AD381" i="1"/>
  <c r="AD382" i="1"/>
  <c r="AD383" i="1"/>
  <c r="AD384" i="1"/>
  <c r="AD385" i="1"/>
  <c r="AD386" i="1"/>
  <c r="AD387" i="1"/>
  <c r="AD388" i="1"/>
  <c r="AD389" i="1"/>
  <c r="AD390" i="1"/>
  <c r="AD391" i="1"/>
  <c r="AD392" i="1"/>
  <c r="AD393" i="1"/>
  <c r="AD394" i="1"/>
  <c r="AD395" i="1"/>
  <c r="AD396" i="1"/>
  <c r="AD397" i="1"/>
  <c r="AD398" i="1"/>
  <c r="AD348" i="1"/>
  <c r="AD349" i="1"/>
  <c r="AD350" i="1"/>
  <c r="AD351" i="1"/>
  <c r="AD372" i="1"/>
  <c r="AD373" i="1"/>
  <c r="AD374" i="1"/>
  <c r="AD375" i="1"/>
  <c r="AD376" i="1"/>
  <c r="AD377" i="1"/>
  <c r="AD378" i="1"/>
  <c r="AD379" i="1"/>
  <c r="AD352" i="1"/>
  <c r="AD345" i="1"/>
  <c r="AD346" i="1"/>
  <c r="AD347" i="1"/>
  <c r="AD342" i="1"/>
  <c r="AD343" i="1"/>
  <c r="AD344" i="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9" i="1"/>
  <c r="AD280" i="1"/>
  <c r="AD293" i="1"/>
  <c r="AD294" i="1"/>
  <c r="AD295" i="1"/>
  <c r="AD296" i="1"/>
  <c r="AD297" i="1"/>
  <c r="AD298" i="1"/>
  <c r="AD299" i="1"/>
  <c r="AD302" i="1"/>
  <c r="AD303" i="1"/>
  <c r="AD304" i="1"/>
  <c r="AD305" i="1"/>
  <c r="AD306" i="1"/>
  <c r="AD307" i="1"/>
  <c r="AD308" i="1"/>
  <c r="AD309" i="1"/>
  <c r="AD310" i="1"/>
  <c r="AD311" i="1"/>
  <c r="AD312" i="1"/>
  <c r="AD313" i="1"/>
  <c r="AD314" i="1"/>
  <c r="AD315" i="1"/>
  <c r="AD316" i="1"/>
  <c r="AD317" i="1"/>
  <c r="AD318" i="1"/>
  <c r="AD321" i="1"/>
  <c r="AD322" i="1"/>
  <c r="AD319" i="1"/>
  <c r="AD323" i="1"/>
  <c r="AD320" i="1"/>
  <c r="AD324" i="1"/>
  <c r="AD325" i="1"/>
  <c r="AD326" i="1"/>
  <c r="AD327" i="1"/>
  <c r="AD328" i="1"/>
  <c r="AD329" i="1"/>
  <c r="AD330" i="1"/>
  <c r="AD331" i="1"/>
  <c r="AD332" i="1"/>
  <c r="AD333" i="1"/>
  <c r="AD334" i="1"/>
  <c r="AD335" i="1"/>
  <c r="AD336" i="1"/>
  <c r="AD337" i="1"/>
  <c r="AD338" i="1"/>
  <c r="AD339" i="1"/>
  <c r="AD340" i="1"/>
  <c r="AD341" i="1"/>
  <c r="AD2" i="1"/>
  <c r="AB350" i="1"/>
  <c r="AB351" i="1"/>
  <c r="AB372" i="1"/>
  <c r="AB373" i="1"/>
  <c r="AB374" i="1"/>
  <c r="AB375" i="1"/>
  <c r="AB376" i="1"/>
  <c r="AB377" i="1"/>
  <c r="AB378" i="1"/>
  <c r="AB379" i="1"/>
  <c r="AB348" i="1"/>
  <c r="AB349" i="1"/>
  <c r="AB346" i="1"/>
  <c r="AB347" i="1"/>
  <c r="AB352" i="1"/>
  <c r="AB353" i="1"/>
  <c r="AB354" i="1"/>
  <c r="AB355" i="1"/>
  <c r="AB356" i="1"/>
  <c r="AB357" i="1"/>
  <c r="AB358" i="1"/>
  <c r="AB359" i="1"/>
  <c r="AB360" i="1"/>
  <c r="AB362" i="1"/>
  <c r="AB363" i="1"/>
  <c r="AB364" i="1"/>
  <c r="AB365" i="1"/>
  <c r="AB366" i="1"/>
  <c r="AB367" i="1"/>
  <c r="AB369" i="1"/>
  <c r="AB370" i="1"/>
  <c r="AB371" i="1"/>
  <c r="AB380" i="1"/>
  <c r="AB381" i="1"/>
  <c r="AB382" i="1"/>
  <c r="AB383" i="1"/>
  <c r="AB384" i="1"/>
  <c r="AB385" i="1"/>
  <c r="AB386" i="1"/>
  <c r="AB387" i="1"/>
  <c r="AB388" i="1"/>
  <c r="AB389" i="1"/>
  <c r="AB390" i="1"/>
  <c r="AB391" i="1"/>
  <c r="AB392" i="1"/>
  <c r="AB393" i="1"/>
  <c r="AB394" i="1"/>
  <c r="AB395" i="1"/>
  <c r="AB396" i="1"/>
  <c r="AB397" i="1"/>
  <c r="AB398" i="1"/>
  <c r="AB345" i="1"/>
  <c r="AB344"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9" i="1"/>
  <c r="AB280" i="1"/>
  <c r="AB293" i="1"/>
  <c r="AB294" i="1"/>
  <c r="AB295" i="1"/>
  <c r="AB296" i="1"/>
  <c r="AB297" i="1"/>
  <c r="AB298" i="1"/>
  <c r="AB299" i="1"/>
  <c r="AB302" i="1"/>
  <c r="AB303" i="1"/>
  <c r="AB304" i="1"/>
  <c r="AB305" i="1"/>
  <c r="AB306" i="1"/>
  <c r="AB307" i="1"/>
  <c r="AB308" i="1"/>
  <c r="AB309" i="1"/>
  <c r="AB310" i="1"/>
  <c r="AB311" i="1"/>
  <c r="AB312" i="1"/>
  <c r="AB313" i="1"/>
  <c r="AB314" i="1"/>
  <c r="AB315" i="1"/>
  <c r="AB316" i="1"/>
  <c r="AB317" i="1"/>
  <c r="AB318" i="1"/>
  <c r="AB321" i="1"/>
  <c r="AB322" i="1"/>
  <c r="AB319" i="1"/>
  <c r="AB323" i="1"/>
  <c r="AB320" i="1"/>
  <c r="AB324" i="1"/>
  <c r="AB325" i="1"/>
  <c r="AB326" i="1"/>
  <c r="AB327" i="1"/>
  <c r="AB328" i="1"/>
  <c r="AB329" i="1"/>
  <c r="AB330" i="1"/>
  <c r="AB331" i="1"/>
  <c r="AB332" i="1"/>
  <c r="AB333" i="1"/>
  <c r="AB334" i="1"/>
  <c r="AB335" i="1"/>
  <c r="AB336" i="1"/>
  <c r="AB337" i="1"/>
  <c r="AB338" i="1"/>
  <c r="AB339" i="1"/>
  <c r="AB340" i="1"/>
  <c r="AB341" i="1"/>
  <c r="AB342" i="1"/>
  <c r="AB343" i="1"/>
  <c r="AB3" i="1"/>
  <c r="AB4" i="1"/>
  <c r="AB5" i="1"/>
  <c r="AB6" i="1"/>
  <c r="AB7" i="1"/>
  <c r="AB8" i="1"/>
  <c r="AB9" i="1"/>
  <c r="AB10" i="1"/>
  <c r="AB11" i="1"/>
  <c r="AB12" i="1"/>
  <c r="AB13" i="1"/>
  <c r="AB14" i="1"/>
  <c r="AB15" i="1"/>
  <c r="AB16" i="1"/>
  <c r="AB17" i="1"/>
  <c r="AB18" i="1"/>
  <c r="AB19" i="1"/>
  <c r="AB20" i="1"/>
  <c r="AB21" i="1"/>
  <c r="AB22" i="1"/>
  <c r="AB23" i="1"/>
  <c r="AB2" i="1"/>
  <c r="Z3" i="1"/>
  <c r="Z20" i="1"/>
  <c r="Z28" i="1"/>
  <c r="Z57" i="1"/>
  <c r="Z91" i="1"/>
  <c r="Z92" i="1"/>
  <c r="Z99" i="1"/>
  <c r="Z100" i="1"/>
  <c r="Z107" i="1"/>
  <c r="Z108" i="1"/>
  <c r="Z115" i="1"/>
  <c r="Z116" i="1"/>
  <c r="Z123" i="1"/>
  <c r="Z124" i="1"/>
  <c r="Z131" i="1"/>
  <c r="Z132" i="1"/>
  <c r="Z139" i="1"/>
  <c r="Z140" i="1"/>
  <c r="Z175" i="1"/>
  <c r="Z193" i="1"/>
  <c r="Z199" i="1"/>
  <c r="Z223" i="1"/>
  <c r="Z225" i="1"/>
  <c r="Z233" i="1"/>
  <c r="Z241" i="1"/>
  <c r="Z249" i="1"/>
  <c r="Z256" i="1"/>
  <c r="Z257" i="1"/>
  <c r="Z265" i="1"/>
  <c r="Z273" i="1"/>
  <c r="Z294" i="1"/>
  <c r="Z312" i="1"/>
  <c r="Z322" i="1"/>
  <c r="Z327" i="1"/>
  <c r="Z328" i="1"/>
  <c r="Z335" i="1"/>
  <c r="Z336" i="1"/>
  <c r="Z343" i="1"/>
  <c r="Z344" i="1"/>
  <c r="Z355" i="1"/>
  <c r="Z356" i="1"/>
  <c r="Z364" i="1"/>
  <c r="Z365" i="1"/>
  <c r="Z381" i="1"/>
  <c r="Z382" i="1"/>
  <c r="Z389" i="1"/>
  <c r="Z390" i="1"/>
  <c r="Z397" i="1"/>
  <c r="Z398" i="1"/>
  <c r="Z373" i="1"/>
  <c r="Z374" i="1"/>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8" i="2"/>
  <c r="AD639" i="2"/>
  <c r="AD640" i="2"/>
  <c r="AD641" i="2"/>
  <c r="AD642" i="2"/>
  <c r="AD643" i="2"/>
  <c r="AD644" i="2"/>
  <c r="AD645" i="2"/>
  <c r="AD646" i="2"/>
  <c r="AD647" i="2"/>
  <c r="AD3" i="2"/>
  <c r="AD4" i="2"/>
  <c r="AD5" i="2"/>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8" i="2"/>
  <c r="AB639" i="2"/>
  <c r="AB640" i="2"/>
  <c r="AB641" i="2"/>
  <c r="AB642" i="2"/>
  <c r="AB643" i="2"/>
  <c r="AB644" i="2"/>
  <c r="AB645" i="2"/>
  <c r="AB646" i="2"/>
  <c r="AB647" i="2"/>
  <c r="AB3" i="2"/>
  <c r="AB4" i="2"/>
  <c r="AB5" i="2"/>
  <c r="AB6" i="2"/>
  <c r="AB7" i="2"/>
  <c r="AB8" i="2"/>
  <c r="AB9" i="2"/>
  <c r="AB10" i="2"/>
  <c r="AB11"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83" i="2"/>
  <c r="V484" i="2"/>
  <c r="V485" i="2"/>
  <c r="V486" i="2"/>
  <c r="V487" i="2"/>
  <c r="V488" i="2"/>
  <c r="V489" i="2"/>
  <c r="V490" i="2"/>
  <c r="V491" i="2"/>
  <c r="V492"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8" i="2"/>
  <c r="V639" i="2"/>
  <c r="V640" i="2"/>
  <c r="V641" i="2"/>
  <c r="V642" i="2"/>
  <c r="V643" i="2"/>
  <c r="V644" i="2"/>
  <c r="V645" i="2"/>
  <c r="V646" i="2"/>
  <c r="V647" i="2"/>
  <c r="V3" i="2"/>
  <c r="V4" i="2"/>
  <c r="V5" i="2"/>
  <c r="V6"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Z27" i="2"/>
  <c r="Z28" i="2"/>
  <c r="Z29" i="2"/>
  <c r="Z34" i="2"/>
  <c r="Z35" i="2"/>
  <c r="Z36" i="2"/>
  <c r="Z37" i="2"/>
  <c r="Z43" i="2"/>
  <c r="Z44" i="2"/>
  <c r="Z45" i="2"/>
  <c r="Z51" i="2"/>
  <c r="Z52" i="2"/>
  <c r="Z53" i="2"/>
  <c r="Z59" i="2"/>
  <c r="Z60" i="2"/>
  <c r="Z61" i="2"/>
  <c r="Z64" i="2"/>
  <c r="Z67" i="2"/>
  <c r="Z68" i="2"/>
  <c r="Z69" i="2"/>
  <c r="Z79" i="2"/>
  <c r="Z80" i="2"/>
  <c r="Z81" i="2"/>
  <c r="Z87" i="2"/>
  <c r="Z88" i="2"/>
  <c r="Z89" i="2"/>
  <c r="Z95" i="2"/>
  <c r="Z96" i="2"/>
  <c r="Z97" i="2"/>
  <c r="Z102" i="2"/>
  <c r="Z103" i="2"/>
  <c r="Z104" i="2"/>
  <c r="Z105" i="2"/>
  <c r="Z110" i="2"/>
  <c r="Z111" i="2"/>
  <c r="Z112" i="2"/>
  <c r="Z113" i="2"/>
  <c r="Z114" i="2"/>
  <c r="Z115" i="2"/>
  <c r="Z116" i="2"/>
  <c r="Z117" i="2"/>
  <c r="Z122" i="2"/>
  <c r="Z123" i="2"/>
  <c r="Z124" i="2"/>
  <c r="Z125" i="2"/>
  <c r="Z130" i="2"/>
  <c r="Z131" i="2"/>
  <c r="Z132" i="2"/>
  <c r="Z133" i="2"/>
  <c r="Z134" i="2"/>
  <c r="Z135" i="2"/>
  <c r="Z140" i="2"/>
  <c r="Z141" i="2"/>
  <c r="Z142" i="2"/>
  <c r="Z143" i="2"/>
  <c r="Z148" i="2"/>
  <c r="Z149" i="2"/>
  <c r="Z150" i="2"/>
  <c r="Z155" i="2"/>
  <c r="Z156" i="2"/>
  <c r="Z157" i="2"/>
  <c r="Z158" i="2"/>
  <c r="Z159" i="2"/>
  <c r="Z163" i="2"/>
  <c r="Z164" i="2"/>
  <c r="Z165" i="2"/>
  <c r="Z166" i="2"/>
  <c r="Z167" i="2"/>
  <c r="Z171" i="2"/>
  <c r="Z172" i="2"/>
  <c r="Z173" i="2"/>
  <c r="Z174" i="2"/>
  <c r="Z179" i="2"/>
  <c r="Z180" i="2"/>
  <c r="Z181" i="2"/>
  <c r="Z182" i="2"/>
  <c r="Z187" i="2"/>
  <c r="Z188" i="2"/>
  <c r="Z189" i="2"/>
  <c r="Z190" i="2"/>
  <c r="Z193" i="2"/>
  <c r="Z195" i="2"/>
  <c r="Z196" i="2"/>
  <c r="Z197" i="2"/>
  <c r="Z198" i="2"/>
  <c r="Z203" i="2"/>
  <c r="Z204" i="2"/>
  <c r="Z205" i="2"/>
  <c r="Z206" i="2"/>
  <c r="Z211" i="2"/>
  <c r="Z212" i="2"/>
  <c r="Z213" i="2"/>
  <c r="Z214" i="2"/>
  <c r="Z219" i="2"/>
  <c r="Z220" i="2"/>
  <c r="Z221" i="2"/>
  <c r="Z222" i="2"/>
  <c r="Z223" i="2"/>
  <c r="Z227" i="2"/>
  <c r="Z228" i="2"/>
  <c r="Z229" i="2"/>
  <c r="Z230" i="2"/>
  <c r="Z231" i="2"/>
  <c r="Z235" i="2"/>
  <c r="Z236" i="2"/>
  <c r="Z237" i="2"/>
  <c r="Z238" i="2"/>
  <c r="Z243" i="2"/>
  <c r="Z244" i="2"/>
  <c r="Z245" i="2"/>
  <c r="Z246" i="2"/>
  <c r="Z251" i="2"/>
  <c r="Z252" i="2"/>
  <c r="Z253" i="2"/>
  <c r="Z254" i="2"/>
  <c r="Z259" i="2"/>
  <c r="Z260" i="2"/>
  <c r="Z261" i="2"/>
  <c r="Z262" i="2"/>
  <c r="Z265" i="2"/>
  <c r="Z267" i="2"/>
  <c r="Z268" i="2"/>
  <c r="Z269" i="2"/>
  <c r="Z270" i="2"/>
  <c r="Z275" i="2"/>
  <c r="Z276" i="2"/>
  <c r="Z277" i="2"/>
  <c r="Z278" i="2"/>
  <c r="Z283" i="2"/>
  <c r="Z284" i="2"/>
  <c r="Z285" i="2"/>
  <c r="Z286" i="2"/>
  <c r="Z287" i="2"/>
  <c r="Z291" i="2"/>
  <c r="Z292" i="2"/>
  <c r="Z293" i="2"/>
  <c r="Z294" i="2"/>
  <c r="Z295" i="2"/>
  <c r="Z296" i="2"/>
  <c r="Z299" i="2"/>
  <c r="Z300" i="2"/>
  <c r="Z301" i="2"/>
  <c r="Z302" i="2"/>
  <c r="Z307" i="2"/>
  <c r="Z308" i="2"/>
  <c r="Z309" i="2"/>
  <c r="Z310" i="2"/>
  <c r="Z315" i="2"/>
  <c r="Z316" i="2"/>
  <c r="Z317" i="2"/>
  <c r="Z318" i="2"/>
  <c r="Z323" i="2"/>
  <c r="Z324" i="2"/>
  <c r="Z325" i="2"/>
  <c r="Z326" i="2"/>
  <c r="Z331" i="2"/>
  <c r="Z332" i="2"/>
  <c r="Z333" i="2"/>
  <c r="Z334" i="2"/>
  <c r="Z339" i="2"/>
  <c r="Z340" i="2"/>
  <c r="Z341" i="2"/>
  <c r="Z342" i="2"/>
  <c r="Z347" i="2"/>
  <c r="Z348" i="2"/>
  <c r="Z349" i="2"/>
  <c r="Z350" i="2"/>
  <c r="Z351" i="2"/>
  <c r="Z355" i="2"/>
  <c r="Z356" i="2"/>
  <c r="Z357" i="2"/>
  <c r="Z358" i="2"/>
  <c r="Z359" i="2"/>
  <c r="Z363" i="2"/>
  <c r="Z364" i="2"/>
  <c r="Z365" i="2"/>
  <c r="Z366" i="2"/>
  <c r="Z371" i="2"/>
  <c r="Z372" i="2"/>
  <c r="Z373" i="2"/>
  <c r="Z374" i="2"/>
  <c r="Z379" i="2"/>
  <c r="Z380" i="2"/>
  <c r="Z381" i="2"/>
  <c r="Z382" i="2"/>
  <c r="Z387" i="2"/>
  <c r="Z388" i="2"/>
  <c r="Z389" i="2"/>
  <c r="Z390" i="2"/>
  <c r="Z395" i="2"/>
  <c r="Z396" i="2"/>
  <c r="Z397" i="2"/>
  <c r="Z398" i="2"/>
  <c r="Z403" i="2"/>
  <c r="Z404" i="2"/>
  <c r="Z405" i="2"/>
  <c r="Z406" i="2"/>
  <c r="Z411" i="2"/>
  <c r="Z412" i="2"/>
  <c r="Z413" i="2"/>
  <c r="Z414" i="2"/>
  <c r="Z415" i="2"/>
  <c r="Z419" i="2"/>
  <c r="Z420" i="2"/>
  <c r="Z421" i="2"/>
  <c r="Z422" i="2"/>
  <c r="Z423" i="2"/>
  <c r="Z427" i="2"/>
  <c r="Z428" i="2"/>
  <c r="Z429" i="2"/>
  <c r="Z430" i="2"/>
  <c r="Z435" i="2"/>
  <c r="Z436" i="2"/>
  <c r="Z437" i="2"/>
  <c r="Z438" i="2"/>
  <c r="Z443" i="2"/>
  <c r="Z444" i="2"/>
  <c r="Z445" i="2"/>
  <c r="Z446" i="2"/>
  <c r="Z451" i="2"/>
  <c r="Z452" i="2"/>
  <c r="Z453" i="2"/>
  <c r="Z454" i="2"/>
  <c r="Z459" i="2"/>
  <c r="Z460" i="2"/>
  <c r="Z461" i="2"/>
  <c r="Z462" i="2"/>
  <c r="Z467" i="2"/>
  <c r="Z468" i="2"/>
  <c r="Z469" i="2"/>
  <c r="Z470" i="2"/>
  <c r="Z475" i="2"/>
  <c r="Z476" i="2"/>
  <c r="Z477" i="2"/>
  <c r="Z478" i="2"/>
  <c r="Z479" i="2"/>
  <c r="Z483" i="2"/>
  <c r="Z484" i="2"/>
  <c r="Z485" i="2"/>
  <c r="Z486" i="2"/>
  <c r="Z487" i="2"/>
  <c r="Z489" i="2"/>
  <c r="Z491" i="2"/>
  <c r="Z492" i="2"/>
  <c r="Z493" i="2"/>
  <c r="Z494" i="2"/>
  <c r="Z499" i="2"/>
  <c r="Z500" i="2"/>
  <c r="Z501" i="2"/>
  <c r="Z502" i="2"/>
  <c r="Z507" i="2"/>
  <c r="Z508" i="2"/>
  <c r="Z509" i="2"/>
  <c r="Z510" i="2"/>
  <c r="Z515" i="2"/>
  <c r="Z516" i="2"/>
  <c r="Z517" i="2"/>
  <c r="Z518" i="2"/>
  <c r="Z523" i="2"/>
  <c r="Z524" i="2"/>
  <c r="Z525" i="2"/>
  <c r="Z526" i="2"/>
  <c r="Z531" i="2"/>
  <c r="Z532" i="2"/>
  <c r="Z533" i="2"/>
  <c r="Z534" i="2"/>
  <c r="Z539" i="2"/>
  <c r="Z540" i="2"/>
  <c r="Z541" i="2"/>
  <c r="Z542" i="2"/>
  <c r="Z543" i="2"/>
  <c r="Z547" i="2"/>
  <c r="Z548" i="2"/>
  <c r="Z549" i="2"/>
  <c r="Z550" i="2"/>
  <c r="Z551" i="2"/>
  <c r="Z555" i="2"/>
  <c r="Z556" i="2"/>
  <c r="Z557" i="2"/>
  <c r="Z558" i="2"/>
  <c r="Z561" i="2"/>
  <c r="Z563" i="2"/>
  <c r="Z564" i="2"/>
  <c r="Z565" i="2"/>
  <c r="Z566" i="2"/>
  <c r="Z571" i="2"/>
  <c r="Z572" i="2"/>
  <c r="Z573" i="2"/>
  <c r="Z574" i="2"/>
  <c r="Z579" i="2"/>
  <c r="Z580" i="2"/>
  <c r="Z581" i="2"/>
  <c r="Z582" i="2"/>
  <c r="Z587" i="2"/>
  <c r="Z588" i="2"/>
  <c r="Z589" i="2"/>
  <c r="Z590" i="2"/>
  <c r="Z595" i="2"/>
  <c r="Z596" i="2"/>
  <c r="Z597" i="2"/>
  <c r="Z598" i="2"/>
  <c r="Z603" i="2"/>
  <c r="Z604" i="2"/>
  <c r="Z605" i="2"/>
  <c r="Z606" i="2"/>
  <c r="Z607" i="2"/>
  <c r="Z611" i="2"/>
  <c r="Z612" i="2"/>
  <c r="Z613" i="2"/>
  <c r="Z614" i="2"/>
  <c r="Z615" i="2"/>
  <c r="Z619" i="2"/>
  <c r="Z620" i="2"/>
  <c r="Z621" i="2"/>
  <c r="Z622" i="2"/>
  <c r="Z627" i="2"/>
  <c r="Z628" i="2"/>
  <c r="Z629" i="2"/>
  <c r="Z630" i="2"/>
  <c r="Z633" i="2"/>
  <c r="Z639" i="2"/>
  <c r="Z640" i="2"/>
  <c r="Z641" i="2"/>
  <c r="Z642" i="2"/>
  <c r="Z647" i="2"/>
  <c r="Z3" i="2"/>
  <c r="Z9" i="2"/>
  <c r="Z10" i="2"/>
  <c r="Z11" i="2"/>
  <c r="Z12" i="2"/>
  <c r="Z17" i="2"/>
  <c r="Z18" i="2"/>
  <c r="Z19" i="2"/>
  <c r="Z20" i="2"/>
  <c r="Z25" i="2"/>
  <c r="Z2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8" i="2"/>
  <c r="AG639" i="2"/>
  <c r="AG640" i="2"/>
  <c r="AG641" i="2"/>
  <c r="AG642" i="2"/>
  <c r="AG643" i="2"/>
  <c r="AG644" i="2"/>
  <c r="AG645" i="2"/>
  <c r="AG646" i="2"/>
  <c r="AG647" i="2"/>
  <c r="AG254" i="2"/>
  <c r="AG255" i="2"/>
  <c r="AG256" i="2"/>
  <c r="AG257" i="2"/>
  <c r="AG258" i="2"/>
  <c r="AG259" i="2"/>
  <c r="AG260" i="2"/>
  <c r="AG261" i="2"/>
  <c r="AG262" i="2"/>
  <c r="AG263" i="2"/>
  <c r="AG264" i="2"/>
  <c r="AG265" i="2"/>
  <c r="AG266"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53" i="2"/>
  <c r="AG54" i="2"/>
  <c r="AG55" i="2"/>
  <c r="AG56" i="2"/>
  <c r="AG57" i="2"/>
  <c r="AG58" i="2"/>
  <c r="AG59" i="2"/>
  <c r="AG60" i="2"/>
  <c r="AG61" i="2"/>
  <c r="AG62" i="2"/>
  <c r="AG63" i="2"/>
  <c r="AG64" i="2"/>
  <c r="AG65" i="2"/>
  <c r="AG32" i="2"/>
  <c r="AG33" i="2"/>
  <c r="AG34" i="2"/>
  <c r="AG35" i="2"/>
  <c r="AG36" i="2"/>
  <c r="AG37" i="2"/>
  <c r="AG38" i="2"/>
  <c r="AG39" i="2"/>
  <c r="AG40" i="2"/>
  <c r="AG41" i="2"/>
  <c r="AG42" i="2"/>
  <c r="AG43" i="2"/>
  <c r="AG44" i="2"/>
  <c r="AG45" i="2"/>
  <c r="AG46" i="2"/>
  <c r="AG47" i="2"/>
  <c r="AG48" i="2"/>
  <c r="AG49" i="2"/>
  <c r="AG50" i="2"/>
  <c r="AG51" i="2"/>
  <c r="AG52" i="2"/>
  <c r="AG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H3" i="1" l="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3" i="1"/>
  <c r="AH264" i="1"/>
  <c r="AH265" i="1"/>
  <c r="AH266" i="1"/>
  <c r="AH267" i="1"/>
  <c r="AH268" i="1"/>
  <c r="AH269" i="1"/>
  <c r="AH270" i="1"/>
  <c r="AH271" i="1"/>
  <c r="AH272" i="1"/>
  <c r="AH273" i="1"/>
  <c r="AH274" i="1"/>
  <c r="AH275" i="1"/>
  <c r="AH276" i="1"/>
  <c r="AH277" i="1"/>
  <c r="AH279" i="1"/>
  <c r="AH280" i="1"/>
  <c r="AH293" i="1"/>
  <c r="AH294" i="1"/>
  <c r="AH295" i="1"/>
  <c r="AH296" i="1"/>
  <c r="AH297" i="1"/>
  <c r="AH298" i="1"/>
  <c r="AH299" i="1"/>
  <c r="AH302" i="1"/>
  <c r="AH303" i="1"/>
  <c r="AH304" i="1"/>
  <c r="AH305" i="1"/>
  <c r="AH306" i="1"/>
  <c r="AH307" i="1"/>
  <c r="AH308" i="1"/>
  <c r="AH309" i="1"/>
  <c r="AH310" i="1"/>
  <c r="AH311" i="1"/>
  <c r="AH312" i="1"/>
  <c r="AH313" i="1"/>
  <c r="AH314" i="1"/>
  <c r="AH315" i="1"/>
  <c r="AH316" i="1"/>
  <c r="AH317" i="1"/>
  <c r="AH318" i="1"/>
  <c r="AH321" i="1"/>
  <c r="AH322" i="1"/>
  <c r="AH319" i="1"/>
  <c r="AH323" i="1"/>
  <c r="AH320" i="1"/>
  <c r="AH324" i="1"/>
  <c r="AH325" i="1"/>
  <c r="AH326" i="1"/>
  <c r="AH327" i="1"/>
  <c r="AH328" i="1"/>
  <c r="AH329" i="1"/>
  <c r="AH330" i="1"/>
  <c r="AH331" i="1"/>
  <c r="AH332" i="1"/>
  <c r="AH333" i="1"/>
  <c r="AH334" i="1"/>
  <c r="AH335" i="1"/>
  <c r="AH336" i="1"/>
  <c r="AH337" i="1"/>
  <c r="AH338" i="1"/>
  <c r="AH339" i="1"/>
  <c r="AH340" i="1"/>
  <c r="AH341" i="1"/>
  <c r="AH342" i="1"/>
  <c r="AH343" i="1"/>
  <c r="AH344" i="1"/>
  <c r="AH345" i="1"/>
  <c r="AH346" i="1"/>
  <c r="AH347" i="1"/>
  <c r="AH352" i="1"/>
  <c r="AH353" i="1"/>
  <c r="AH354" i="1"/>
  <c r="AH355" i="1"/>
  <c r="AH356" i="1"/>
  <c r="AH357" i="1"/>
  <c r="AH358" i="1"/>
  <c r="AH359" i="1"/>
  <c r="AH360" i="1"/>
  <c r="AH362" i="1"/>
  <c r="AH363" i="1"/>
  <c r="AH364" i="1"/>
  <c r="AH365" i="1"/>
  <c r="AH366" i="1"/>
  <c r="AH367" i="1"/>
  <c r="AH369" i="1"/>
  <c r="AH370" i="1"/>
  <c r="AH371" i="1"/>
  <c r="AH380" i="1"/>
  <c r="AH381" i="1"/>
  <c r="AH382" i="1"/>
  <c r="AH383" i="1"/>
  <c r="AH384" i="1"/>
  <c r="AH385" i="1"/>
  <c r="AH386" i="1"/>
  <c r="AH387" i="1"/>
  <c r="AH388" i="1"/>
  <c r="AH389" i="1"/>
  <c r="AH390" i="1"/>
  <c r="AH391" i="1"/>
  <c r="AH392" i="1"/>
  <c r="AH393" i="1"/>
  <c r="AH394" i="1"/>
  <c r="AH395" i="1"/>
  <c r="AH396" i="1"/>
  <c r="AH397" i="1"/>
  <c r="AH398" i="1"/>
  <c r="AH348" i="1"/>
  <c r="AH349" i="1"/>
  <c r="AH350" i="1"/>
  <c r="AH351" i="1"/>
  <c r="AH372" i="1"/>
  <c r="AH373" i="1"/>
  <c r="AH374" i="1"/>
  <c r="AH375" i="1"/>
  <c r="AH376" i="1"/>
  <c r="AH377" i="1"/>
  <c r="AH378" i="1"/>
  <c r="AH379" i="1"/>
  <c r="AH2" i="1"/>
</calcChain>
</file>

<file path=xl/sharedStrings.xml><?xml version="1.0" encoding="utf-8"?>
<sst xmlns="http://schemas.openxmlformats.org/spreadsheetml/2006/main" count="16811" uniqueCount="2965">
  <si>
    <t>SAP číslo</t>
  </si>
  <si>
    <t>filter cenník</t>
  </si>
  <si>
    <t>dodávateľ</t>
  </si>
  <si>
    <t>Kód materiálu</t>
  </si>
  <si>
    <t>Názov materiálu z cenníka</t>
  </si>
  <si>
    <t>Variant</t>
  </si>
  <si>
    <t>Popis materiálu</t>
  </si>
  <si>
    <t>Názov materiálu (SAP krátky text)</t>
  </si>
  <si>
    <t>MS1 popis</t>
  </si>
  <si>
    <t>MS4 popis</t>
  </si>
  <si>
    <t>MS5 popis</t>
  </si>
  <si>
    <t>kateg. dodania</t>
  </si>
  <si>
    <t>spotreba</t>
  </si>
  <si>
    <t>Veľkosť balenia</t>
  </si>
  <si>
    <t>MJ</t>
  </si>
  <si>
    <t>Typ balenia</t>
  </si>
  <si>
    <t>Paleta - mnoztvo BAL</t>
  </si>
  <si>
    <t>Paleta - mnozstvo ZMJ</t>
  </si>
  <si>
    <t>merná jednotka predaja</t>
  </si>
  <si>
    <t>Skladovateľnosť v mesiacoch</t>
  </si>
  <si>
    <t>cena bez DPH rok-1</t>
  </si>
  <si>
    <t>% rozdiel</t>
  </si>
  <si>
    <t>cena v € za CMJ bez DPH</t>
  </si>
  <si>
    <t>CMJ</t>
  </si>
  <si>
    <t>cena v  € za BAL bez DPH</t>
  </si>
  <si>
    <t>cena v  € za BAL s DPH</t>
  </si>
  <si>
    <t>Zľava OTP</t>
  </si>
  <si>
    <t xml:space="preserve"> Cena pri OTP zľave</t>
  </si>
  <si>
    <t>Zľava AREA</t>
  </si>
  <si>
    <t>Cena pri AREA zľave</t>
  </si>
  <si>
    <t>Zľava SM</t>
  </si>
  <si>
    <t xml:space="preserve"> cena pri SM zľave</t>
  </si>
  <si>
    <t>Zadaj zľavu</t>
  </si>
  <si>
    <t>Cena po zľave</t>
  </si>
  <si>
    <t>ETG P2 17</t>
  </si>
  <si>
    <t>01_TLAC</t>
  </si>
  <si>
    <t>weber HU</t>
  </si>
  <si>
    <t>EnveoKleber Premium light</t>
  </si>
  <si>
    <t>Flexibilná biela ľahká lepiaca malta na lepenie a stierkovanie tepelnoizolačných dosiek na báze EPS, MW a XPS. Súčasť tepelnoizolačných systémov EnveoTherm. Vďaka ľahčeným plnivám znížená spotreba lepidla až do 30 %.</t>
  </si>
  <si>
    <t>W 02 ETICS Lepidlá na zatepľovanie</t>
  </si>
  <si>
    <t>ETICS Lepidlá ENVEO</t>
  </si>
  <si>
    <t>PM_ETICS</t>
  </si>
  <si>
    <t>B</t>
  </si>
  <si>
    <t>6 - 12 kg/m2</t>
  </si>
  <si>
    <t>KG</t>
  </si>
  <si>
    <t>Vrece</t>
  </si>
  <si>
    <t>ETG P1 25</t>
  </si>
  <si>
    <t>weber SK</t>
  </si>
  <si>
    <t>EnveoKleber Premium</t>
  </si>
  <si>
    <t>Flexibilná lepiaca malta na lepenie a stierkovanie tepelnoizolačných dosiek na báze EPS, MW a XPS. Súčasť tepelnoizolačných systémov EnveoTherm.</t>
  </si>
  <si>
    <t>A</t>
  </si>
  <si>
    <t>7 - 11 kg/m2</t>
  </si>
  <si>
    <t>ETG E1 25</t>
  </si>
  <si>
    <t>EnveoKleber Excellent</t>
  </si>
  <si>
    <t>Lepiaca malta na lepenie a stierkovanie tepelnoizolačných dosiek na báze EPS, MW a XPS. Súčasť tepelnoizolačných systémov EnveoTherm.</t>
  </si>
  <si>
    <t>Paleta</t>
  </si>
  <si>
    <t>410P</t>
  </si>
  <si>
    <t>webertherm leparm</t>
  </si>
  <si>
    <t>Malta určená na lepenie a stierkovanie tepelnej izolácie na báze bieleho polystyrénu (EPS) a minerálnej vlny (MW). Nie je súčasťou certifikovaných tepelnoizolačných systémov weber.therm.</t>
  </si>
  <si>
    <t>410P webertherm LEPARM   25kg</t>
  </si>
  <si>
    <t>ETICS Lepidlá</t>
  </si>
  <si>
    <t>401P</t>
  </si>
  <si>
    <t>webertherm KPS</t>
  </si>
  <si>
    <t>Systémová cementová malta na lepenie a stierkovanie tepelnej izolácie na báze bieleho a šedého EPS, XPS a minerálnej vlny. Súčasť tepelnoizolačných systémov weber.therm.</t>
  </si>
  <si>
    <t>401P webertherm KPS  25kg</t>
  </si>
  <si>
    <t>03_OST</t>
  </si>
  <si>
    <t>Isover PROFI fasáda</t>
  </si>
  <si>
    <t>Univerzálna lepiaca malta na lepienie a stierkovanie fasádnych izolačných dosiek.</t>
  </si>
  <si>
    <t>Isover PROFI Fasáda 25kg</t>
  </si>
  <si>
    <t>A (SOZ)</t>
  </si>
  <si>
    <t>401PE</t>
  </si>
  <si>
    <t>webertherm elastik</t>
  </si>
  <si>
    <t>Extra flexibilná cementová malta na lepenie a stierkovanie tepelnej izolácie na báze bieleho a šedého EPS, XPS, minerálnej vlny. Obzvlášť vhodná pre použitie v oblasti soklov alebo drevostavieb.</t>
  </si>
  <si>
    <t>401PE WEBERTHERM ELASTIK   25KG</t>
  </si>
  <si>
    <t>weber CZ</t>
  </si>
  <si>
    <t>LZS 730</t>
  </si>
  <si>
    <t>webertherm technik 25kg</t>
  </si>
  <si>
    <t>LZS 730 weber.therm technik 25kg</t>
  </si>
  <si>
    <t>C</t>
  </si>
  <si>
    <t>LZS720 25</t>
  </si>
  <si>
    <t>CZ webertherm elastik</t>
  </si>
  <si>
    <t>LZS720 25 webertherm elastik CZ</t>
  </si>
  <si>
    <t>LZS750 25</t>
  </si>
  <si>
    <t>webertherm clima</t>
  </si>
  <si>
    <t>Vysoko paropripustná flexibilná malta na báze cementu na lepenie a stierkovanie tepelnoizolačných dosiek. Súčasť zatepľovacieho systému weber.therm clima.</t>
  </si>
  <si>
    <t>LZS750 25webertherm clima</t>
  </si>
  <si>
    <t>LZS 777</t>
  </si>
  <si>
    <t>webertherm minus 7</t>
  </si>
  <si>
    <t>Špeciálna zimná cementová malta na lepenie a stierkovanie tepelných izolantov v chladnom počasí. Súčasť systémového riešenia weber.therm minus 7 a minus 7 mineral.</t>
  </si>
  <si>
    <t>LZS 777 webertherm minus 7  25kg</t>
  </si>
  <si>
    <t xml:space="preserve">LZS777 25 </t>
  </si>
  <si>
    <t>CZ webertherm minus 7</t>
  </si>
  <si>
    <t>LZS777 25 webertherm minus 7</t>
  </si>
  <si>
    <t>weber AT</t>
  </si>
  <si>
    <t>M768 25</t>
  </si>
  <si>
    <t>webertherm plus ultra</t>
  </si>
  <si>
    <t>Špeciálna cementová malta na lepenie a stierkovanie tepelnej izolácie na báze fenolovej peny. Súčasť zatepľovacieho systému weber.therm plus ultra.</t>
  </si>
  <si>
    <t>M768 25weber.therm plus ultra</t>
  </si>
  <si>
    <t>weber DE</t>
  </si>
  <si>
    <t>M740 30</t>
  </si>
  <si>
    <t>webertherm retec 700</t>
  </si>
  <si>
    <t>Opravná malta obsahujúca vlákna určená pre sanáciu vonkajších tepelnoizolačných kontaktných systémov.</t>
  </si>
  <si>
    <t>M740 30 Webertherm retec 700</t>
  </si>
  <si>
    <t>11 - 13 kg/m2</t>
  </si>
  <si>
    <t>LZS708 B 25</t>
  </si>
  <si>
    <t>webertherm flex</t>
  </si>
  <si>
    <t>biely</t>
  </si>
  <si>
    <t>Lepiaca a výstužná malta na báze disperzných spojív určená na lepenie 
a stierkovanie fasádnych izolačných dosiek. Vhodná i na podklady z OSB dosiek.</t>
  </si>
  <si>
    <t>LZS708 B 25 webertherm flex</t>
  </si>
  <si>
    <t>B (MOZ)</t>
  </si>
  <si>
    <t>8 - 10 kg/m2</t>
  </si>
  <si>
    <t>Vedro</t>
  </si>
  <si>
    <t>AB10R</t>
  </si>
  <si>
    <t>weberpas aquaBalance</t>
  </si>
  <si>
    <t>1 mm roztieraná</t>
  </si>
  <si>
    <t>Fasádna inovatívna tenkovrstvová omietka, jednoducho spracovateľná, hydrofilná, pripravená na priame použitie. Na ručné a strojové spracovanie.</t>
  </si>
  <si>
    <t>AB10R BI00 weberpas aquabal 1,0 rz 25kg</t>
  </si>
  <si>
    <t>W 01 Fasádne omietky, nátery a penetráky</t>
  </si>
  <si>
    <t>Weberpas aquabalance</t>
  </si>
  <si>
    <t>A (MOZ)</t>
  </si>
  <si>
    <t>1,5 kg/m2</t>
  </si>
  <si>
    <t>.</t>
  </si>
  <si>
    <t>1 mm roztieraná, A odtiene</t>
  </si>
  <si>
    <t>AB10R WP aquabalance 1,0 roz 25kg, A odtiene</t>
  </si>
  <si>
    <t>AB15R</t>
  </si>
  <si>
    <t>1,5 mm roztieraná</t>
  </si>
  <si>
    <t>AB15R BI00 weberpas aquabal 1,5 rz 25kg</t>
  </si>
  <si>
    <t>A1</t>
  </si>
  <si>
    <t>2,5 kg/m2</t>
  </si>
  <si>
    <t>1,5 mm roztieraná, A odtiene</t>
  </si>
  <si>
    <t>AB15R WP aquabalance 1,5 roz 25kg, A odtiene</t>
  </si>
  <si>
    <t>AB20R</t>
  </si>
  <si>
    <t>2 mm roztieraná</t>
  </si>
  <si>
    <t>AB20R BI00 weberpas aquabal 2,0 rz 25kg</t>
  </si>
  <si>
    <t>3,2 kg/m2</t>
  </si>
  <si>
    <t>2 mm roztieraná, A odtiene</t>
  </si>
  <si>
    <t>AB20R WP aquabalance 2,0 roz 25kg, A odtiene</t>
  </si>
  <si>
    <t>AB30R</t>
  </si>
  <si>
    <t>3 mm roztieraná</t>
  </si>
  <si>
    <t>AB30R BI00 weberpas aquabal 3,0 rz 25kg</t>
  </si>
  <si>
    <t>4 kg/m2</t>
  </si>
  <si>
    <t>3 mm roztieraná, A odtiene</t>
  </si>
  <si>
    <t>AB30R WP aquabalance 3,0 roz 25kg, A odtiene</t>
  </si>
  <si>
    <t>AB20Y</t>
  </si>
  <si>
    <t>2 mm ryhovaná</t>
  </si>
  <si>
    <t>AB20Y BI00 weberpas aquabal 2,0 ry 25kg</t>
  </si>
  <si>
    <t>2,6 kg/m2</t>
  </si>
  <si>
    <t>2 mm ryhovaná, A odtiene</t>
  </si>
  <si>
    <t>AB20Y WP aquabalance 2,0 ryh 25kg, A odtiene</t>
  </si>
  <si>
    <t>OP830R 25</t>
  </si>
  <si>
    <t>3 mm ryhovaná</t>
  </si>
  <si>
    <t>OP830R BI00 25 aquaBalance 3mm ryh 2</t>
  </si>
  <si>
    <t>3,7 kg/m2</t>
  </si>
  <si>
    <t>615R 25</t>
  </si>
  <si>
    <t>EnveoPutz PremiumActive</t>
  </si>
  <si>
    <t>Silikátová prémiová fasádna tenkovrstvová omietka na báze vodného skla, vysoko paropriepustná, pripravená na priame použitie. Na ručné a strojové spracovanie. Unikátna tradičná receptúra výrazne zvyšuje odolnosť voči znečisteniu a zabezpečuje tak dlhodobo čistú fasádu.</t>
  </si>
  <si>
    <t>615R BI00/WE00 PremiumActive 1,5roz</t>
  </si>
  <si>
    <t>ENVEO Active premium</t>
  </si>
  <si>
    <t>620R 25</t>
  </si>
  <si>
    <t>620R BI00/WE00 Premium Active 2,0roz</t>
  </si>
  <si>
    <t>630R 25</t>
  </si>
  <si>
    <t>630R BI00/WE00 PremiumActive 3,0roz</t>
  </si>
  <si>
    <t>4,0 kg/m2</t>
  </si>
  <si>
    <t>620Y 25</t>
  </si>
  <si>
    <t>620Y BI00/WE00 PremiumActive 2,0ryh</t>
  </si>
  <si>
    <t>EWR 215FD 25</t>
  </si>
  <si>
    <t>weber SRB</t>
  </si>
  <si>
    <t xml:space="preserve">EnveoPutz Silicon </t>
  </si>
  <si>
    <t>1,5 mm roztieraná, WE05</t>
  </si>
  <si>
    <t>Silikónová fasádna omietka na báze silikónových živíc na štruktúrované stvárnenie fasád. Dodávaná v extra bielej farbe, odtieň WE05. Pripravená k priamemu použitiu.</t>
  </si>
  <si>
    <t>EnveoPutz silicon 1,5 mm roztierana WE05</t>
  </si>
  <si>
    <t>ENVEO Omietky obchodné</t>
  </si>
  <si>
    <t>EWR 220FD 25</t>
  </si>
  <si>
    <t>2 mm roztieraná, WE05</t>
  </si>
  <si>
    <t>EnveoPutz silicon 2 mm roztierana WE05</t>
  </si>
  <si>
    <t>3 kg/m2</t>
  </si>
  <si>
    <t>EWR 220RD 25</t>
  </si>
  <si>
    <t>2 mm ryhovaná, WE05</t>
  </si>
  <si>
    <t>EnveoPutz silicon 2 mm ryhovana WE05</t>
  </si>
  <si>
    <t>215R 25</t>
  </si>
  <si>
    <t>Silikónová fasádna omietka na báze silikónových živíc na štruktúrované stvárnenie fasád. Dodávaná podľa vzorkovníka weber colorline. Pripravená k priamemu použitiu.</t>
  </si>
  <si>
    <t>215R BI00/WE00 EnveoSilicon SK 1,5roz</t>
  </si>
  <si>
    <t>215R EnveoSilicon SK 1,5roz, A odtiene</t>
  </si>
  <si>
    <t>220R 25</t>
  </si>
  <si>
    <t>220R BI00/WE00 EnveoSilicon SK 2,0roz</t>
  </si>
  <si>
    <t>220R EnveoSilicon SK 2,0roz, A odtiene</t>
  </si>
  <si>
    <t>220Y 25</t>
  </si>
  <si>
    <t>220Y BI00/WE00 EnveoSilicon SK 2,0ryh</t>
  </si>
  <si>
    <t>220Y EnveoSilicon SK 2,0ryh, A odtiene</t>
  </si>
  <si>
    <t>SN15R</t>
  </si>
  <si>
    <t>weberpas silikónová</t>
  </si>
  <si>
    <t xml:space="preserve">Fasádna prémiová silikónová tenkovrstvová omietka, hydrofóbna, pripravená na priame použitie. Na ručné a strojové spracovanie. </t>
  </si>
  <si>
    <t>SN15R BI00 weberpas silikón 1,5 roz 25kg</t>
  </si>
  <si>
    <t>Weberpas silikónová</t>
  </si>
  <si>
    <t>SN15R WP silikónová 1,5 roz 25kg, A odtiene</t>
  </si>
  <si>
    <t>SN20R</t>
  </si>
  <si>
    <t>SN20R BI00 weberpas silikón 2,0 roz 25kg</t>
  </si>
  <si>
    <t>SN20R WP silikónová 2,0 roz 25kg, A odtiene</t>
  </si>
  <si>
    <t>SN20Y</t>
  </si>
  <si>
    <t>SN20Y BI00 weberpas silikón 2,0 ryh 25kg</t>
  </si>
  <si>
    <t>SN20Y WP silikónová 2,0 ryh 25kg, A odtiene</t>
  </si>
  <si>
    <t>NS10R</t>
  </si>
  <si>
    <t>weberpas nova S</t>
  </si>
  <si>
    <t>Fasádna tenkovrstvová omietka na báze silikónových živíc, hydrofóbna, pripravená na priame použitie. Na ručné a strojové spracovanie.</t>
  </si>
  <si>
    <t>NS10R BI00 weberpas nova S 1,0 roz 25kg</t>
  </si>
  <si>
    <t>Weberpas Nova S</t>
  </si>
  <si>
    <t>NS10R WP nova S 1,0 roz 25kg, A odtiene</t>
  </si>
  <si>
    <t>NS15R</t>
  </si>
  <si>
    <t>NS15R BI00 weberpas nova S 1,5 roz 25kg</t>
  </si>
  <si>
    <t>NS15R WP nova S 1,5 roz 25kg, A odtiene</t>
  </si>
  <si>
    <t>NS20R</t>
  </si>
  <si>
    <t>NS20R BI00 weberpas nova S 2,0 roz 25kg</t>
  </si>
  <si>
    <t>3,3 kg/m2</t>
  </si>
  <si>
    <t>NS20R WP nova S 2,0 roz 25kg, A odtiene</t>
  </si>
  <si>
    <t>NS30R</t>
  </si>
  <si>
    <t>NS30R BI00 weberpas nova S 3,0 roz 25kg</t>
  </si>
  <si>
    <t>NS30R WP nova S 3,0 roz 25kg, A odtiene</t>
  </si>
  <si>
    <t>NS20Y</t>
  </si>
  <si>
    <t>NS20Y BI00 weberpas nova S 2,0 ryh 25kg</t>
  </si>
  <si>
    <t>NS20Y WP nova S 2,0 ryh 25kg, A odtiene</t>
  </si>
  <si>
    <t>ST15R</t>
  </si>
  <si>
    <t>weberpas silikátová</t>
  </si>
  <si>
    <t>Silikátová tradičná fasádna tenkovrstvová omietka na báze vodného skla, vysoko paropriepustná, pripravená na priame použitie. Na ručné a strojové spracovanie. S prirodzene zvýšenou ochranou voči znečisteniu.</t>
  </si>
  <si>
    <t>ST15R BI00 weberpas silikát 1,5 roz 25kg</t>
  </si>
  <si>
    <t>Weberpas silikátová</t>
  </si>
  <si>
    <t>ST20R</t>
  </si>
  <si>
    <t>ST20R BI00 weberpas silikát 2,0 roz 25kg</t>
  </si>
  <si>
    <t>AK15R</t>
  </si>
  <si>
    <t>weberpas akrylátová</t>
  </si>
  <si>
    <t>Fasádna tenkovrstvová omietka na báze akrylátových živíc, jednoducho spracovateľná, hydrofóbna, pripravená na priame použitie. Na ručné spracovanie.</t>
  </si>
  <si>
    <t>AK15R BI00 weberpas akrylát 1,5 roz 25kg</t>
  </si>
  <si>
    <t>Weberpas akrylátová</t>
  </si>
  <si>
    <t>AK20R</t>
  </si>
  <si>
    <t>AK20R BI00 weberpas akrylát 2,0 roz 25kg</t>
  </si>
  <si>
    <t>EG 25</t>
  </si>
  <si>
    <t>EnveoGrund</t>
  </si>
  <si>
    <t>25 kg, biely</t>
  </si>
  <si>
    <t>Fasádny penetračný náter bielej farby s obsahom piesku a výborným krytím. Slúži na zjednotenie nasiakavosti podkladu a zlepšenie priľnavosti fasádnej omietky.</t>
  </si>
  <si>
    <t>Enveo  Grund 25</t>
  </si>
  <si>
    <t>ENVEO penetrácia</t>
  </si>
  <si>
    <t>0,3 kg/m2</t>
  </si>
  <si>
    <t>EG 8</t>
  </si>
  <si>
    <t>8 kg, biely</t>
  </si>
  <si>
    <t>Enveo  Grund 8</t>
  </si>
  <si>
    <t>EG 25 CE</t>
  </si>
  <si>
    <t>25 kg, červený</t>
  </si>
  <si>
    <t>Enveo Grund CE 25</t>
  </si>
  <si>
    <t>EG 25 SE</t>
  </si>
  <si>
    <t>25 kg, šedý</t>
  </si>
  <si>
    <t>Enveo Grund SE 25</t>
  </si>
  <si>
    <t>EG 25 ZL</t>
  </si>
  <si>
    <t>25 kg, žltý</t>
  </si>
  <si>
    <t>Enveo Grund ZL 25</t>
  </si>
  <si>
    <t>VG700 16 BI</t>
  </si>
  <si>
    <t>weber 700</t>
  </si>
  <si>
    <t>16 kg biely</t>
  </si>
  <si>
    <t>Podkladový penetračný náter určený na zjednotenie a zníženie nasiakavosti podkladu, ako aj na zvýšenie priľnavosti následnej povrchovej úpravy. Vhodný pod fasádne omietky weberpas a fasádne farby weberton. Dodáva sa v štyroch farebných variantoch: biely (BI), žltý (ZL), červený (CE) a sivý (SE).</t>
  </si>
  <si>
    <t>VG700 BI WEBER 700 (16kg)</t>
  </si>
  <si>
    <t>Penetracia omietky</t>
  </si>
  <si>
    <t>0,25 kg/m2</t>
  </si>
  <si>
    <t>VG700 5 BI</t>
  </si>
  <si>
    <t>5 kg biely</t>
  </si>
  <si>
    <t>VG700 BI WEBER 700 (5kg)</t>
  </si>
  <si>
    <t>VG700 16 CE</t>
  </si>
  <si>
    <t>16 kg červený</t>
  </si>
  <si>
    <t>VG700 CE WEBER 700 (16kg)</t>
  </si>
  <si>
    <t>VG700 5 CE</t>
  </si>
  <si>
    <t>5 kg červený</t>
  </si>
  <si>
    <t>VG700 CE WEBER 700 (5kg)</t>
  </si>
  <si>
    <t>VG700 16 SE</t>
  </si>
  <si>
    <t>16 kg šedý</t>
  </si>
  <si>
    <t>VG700 SE WEBER 700 (16kg)</t>
  </si>
  <si>
    <t>VG700 5 SE</t>
  </si>
  <si>
    <t>5 kg šedý</t>
  </si>
  <si>
    <t>VG700 SE WEBER 700 (5kg)</t>
  </si>
  <si>
    <t>VG700 16 ZL</t>
  </si>
  <si>
    <t>16 kg žltý</t>
  </si>
  <si>
    <t>VG700 ZL WEBER 700 (16kg)</t>
  </si>
  <si>
    <t>VG700 5 ZL</t>
  </si>
  <si>
    <t>5 kg žltý</t>
  </si>
  <si>
    <t>VG700 ZL WEBER 700 (5kg)</t>
  </si>
  <si>
    <t>V001</t>
  </si>
  <si>
    <t>urýchľovač tuhnutia V001</t>
  </si>
  <si>
    <t>Zimná prísada do tenkovrstvovej omietky weberpas aquaBalance a weberpas silikónová, weberpas nova S a weberpas akrylátová pre prácu, keď nočné teploty môžu poklesnúť na bod mrazu.</t>
  </si>
  <si>
    <t>V001 urýchľovač tuhnutia 100ml</t>
  </si>
  <si>
    <t>W 09 Fasáda ostatné</t>
  </si>
  <si>
    <t>Urýchlovač tuhnutia</t>
  </si>
  <si>
    <t>1 ks/25 kg omietky</t>
  </si>
  <si>
    <t>KS</t>
  </si>
  <si>
    <t>Fľaša</t>
  </si>
  <si>
    <t>OM110Z</t>
  </si>
  <si>
    <t>webermin</t>
  </si>
  <si>
    <t xml:space="preserve">1,0 mm roztieraná </t>
  </si>
  <si>
    <t>Vápenno-cementová minerálna fasádna omietka prírodne bielej farby dodávaná v suchom stave. Vhodná i do interiéru na štrukturované stvárnenie stien.</t>
  </si>
  <si>
    <t>OM 110Z BI00 25 weber.min</t>
  </si>
  <si>
    <t>Webermin</t>
  </si>
  <si>
    <t>1,8 kg/m2</t>
  </si>
  <si>
    <t>OM120R</t>
  </si>
  <si>
    <t xml:space="preserve">2,0 mm ryhovaná </t>
  </si>
  <si>
    <t>OM 120R BI00 25 weber.min</t>
  </si>
  <si>
    <t>2,7 kg/m2</t>
  </si>
  <si>
    <t>weber CZ/DE</t>
  </si>
  <si>
    <t>OMWS22315</t>
  </si>
  <si>
    <t>weber.star 223 aquaBalance</t>
  </si>
  <si>
    <t xml:space="preserve">1,5 mm roztieraná </t>
  </si>
  <si>
    <t>Fasádna tenkovrstvová minerálna omietka bielej farby, vysoko paropriepustná, s vysokou prídržnosťou, na báze cementu a vápenného hydrátu, dodávaná v suchom stave. Tradičná omietka so vzhľadom brizolitu. Vďaka optimálnej paropriepustnosti vytvára zdravšiu klímu v interiéri.</t>
  </si>
  <si>
    <t>OMWS 223 15 25 weberstar</t>
  </si>
  <si>
    <t>OMWS22320</t>
  </si>
  <si>
    <t>2,0 mm roztieraná</t>
  </si>
  <si>
    <t>OMWS 223 20 25 weberstar</t>
  </si>
  <si>
    <t>OMWS22330</t>
  </si>
  <si>
    <t>3,0 mm roztieraná</t>
  </si>
  <si>
    <t>OMWS 223 30 25 weberstar</t>
  </si>
  <si>
    <t>weber.top 200 AquaBalance</t>
  </si>
  <si>
    <t>1 mm, biela</t>
  </si>
  <si>
    <t>Minerálna klasická škrabaná omietka s kremičitým kamenivom na vytváranie klasického brizolitu. Hydrofilná, bez obsahu biocídov, odolná voči znečisteniu.</t>
  </si>
  <si>
    <t>webertop 200 aquaBalance 1mm biela 25kg</t>
  </si>
  <si>
    <t>14 kg/m2</t>
  </si>
  <si>
    <t>2 mm, biela</t>
  </si>
  <si>
    <t>webertop 200 aquaBalance 2mm biela 25kg</t>
  </si>
  <si>
    <t>18 kg/m2</t>
  </si>
  <si>
    <t>3 mm, biela</t>
  </si>
  <si>
    <t>webertop 200 aquaBalance 3mm biela 25kg</t>
  </si>
  <si>
    <t>22 kg/m2</t>
  </si>
  <si>
    <t>4 mm, biela</t>
  </si>
  <si>
    <t>webertop 200 aquaBalance 4mm biela 25kg</t>
  </si>
  <si>
    <t>24 kg/m2</t>
  </si>
  <si>
    <t>02_DOPL</t>
  </si>
  <si>
    <t>5 mm, biela</t>
  </si>
  <si>
    <t>webertop 200 aquaBalance 5 mm biela 25kg</t>
  </si>
  <si>
    <t>25 kg/m2</t>
  </si>
  <si>
    <t>6 mm, biela</t>
  </si>
  <si>
    <t>webertop 200 aquaBalance 6 mm biela 25kg</t>
  </si>
  <si>
    <t>28 kg/m2</t>
  </si>
  <si>
    <t>8 mm, biela</t>
  </si>
  <si>
    <t>webertop 200 aquaBalance 8 mm biela 25kg</t>
  </si>
  <si>
    <t>34 kg/m2</t>
  </si>
  <si>
    <t>302F W001</t>
  </si>
  <si>
    <t>weberter pearl F</t>
  </si>
  <si>
    <t>W001</t>
  </si>
  <si>
    <t xml:space="preserve">Vápenno-cementová tenkovrstvová ušľachtilá omietka dodávaná biela alebo farebná, na ručné spracovanie. Vhodná na fasády i do interiéru.  Dostupná v dvoch zrnitostiach roztieraná 302F (2 mm) a ryhovaná 302G (2,2 mm). </t>
  </si>
  <si>
    <t>302F W001 weberter pearl 30kg</t>
  </si>
  <si>
    <t xml:space="preserve">3,5 - 4 kg/m2 </t>
  </si>
  <si>
    <t>302G W001</t>
  </si>
  <si>
    <t>weberter pearl G</t>
  </si>
  <si>
    <t>302G W001 weberter pearl 30kg</t>
  </si>
  <si>
    <t>S000 W001</t>
  </si>
  <si>
    <t>weberter classic S</t>
  </si>
  <si>
    <t xml:space="preserve">Minerálna ušľachtilá omietka v prírodne bielej farbe, vysokoparopriepustná, na vytvorenie brizolitovej omietky s jemnou zrnitosťou max. 1,8 mm. Na ručné aj strojové spracovanie. Pretretie fasádnou farbou weberton. </t>
  </si>
  <si>
    <t>S000 W001 weberter classic S 30kg</t>
  </si>
  <si>
    <t xml:space="preserve">4 - 5 kg/m2 </t>
  </si>
  <si>
    <t>O481 W001</t>
  </si>
  <si>
    <t>weberter classic M</t>
  </si>
  <si>
    <t xml:space="preserve">Minerálna ušľachtilá omietka v prírodne bielej farbe, vysokoparopriepustná, strednej zrnitosti (max. 3 mm), s vyššou pevnosťou, na vytvorenie klasického ryhovaného brizolitu škrabaním. Na ručné aj strojové spracovanie. </t>
  </si>
  <si>
    <t>O481 W001 weberter classic M 30kg</t>
  </si>
  <si>
    <t xml:space="preserve">10 - 18 kg/m2 </t>
  </si>
  <si>
    <t>V1040 M043</t>
  </si>
  <si>
    <t>weberpas marmolit</t>
  </si>
  <si>
    <t>M043, strednozrný</t>
  </si>
  <si>
    <t>Fasádna dekoratívna omietka z prírodných mramorových zŕn, vysoko mechanicky odolná, umývateľná, hydrofóbna, pripravená na priame použitie. Na ručné spracovanie.</t>
  </si>
  <si>
    <t>V1040 M043 WEBERPAS MARMOLIT 20kg</t>
  </si>
  <si>
    <t>Weberpas marmolit</t>
  </si>
  <si>
    <t>6 kg/m2</t>
  </si>
  <si>
    <t>V1040 M050</t>
  </si>
  <si>
    <t>M050, strednozrný</t>
  </si>
  <si>
    <t>V1040 M050 WEBERPAS MARMOLIT 20kg</t>
  </si>
  <si>
    <t>V1040 M053</t>
  </si>
  <si>
    <t xml:space="preserve">M053, strednozrný </t>
  </si>
  <si>
    <t>V1040 M053 WEBERPAS MARMOLIT 20kg</t>
  </si>
  <si>
    <t>V1040 M055</t>
  </si>
  <si>
    <t>M055, strednozrný</t>
  </si>
  <si>
    <t>V1040 M055 WEBERPAS MARMOLIT 20kg</t>
  </si>
  <si>
    <t>V1040 M058</t>
  </si>
  <si>
    <t xml:space="preserve">M058, strednozrný </t>
  </si>
  <si>
    <t>V1040 M058 WEBERPAS MARMOLIT 20kg</t>
  </si>
  <si>
    <t>V1040 M059</t>
  </si>
  <si>
    <t>M059, strednozrný</t>
  </si>
  <si>
    <t>V1040 M059 WEBERPAS MARMOLIT 20kg</t>
  </si>
  <si>
    <t>MAR2 M092</t>
  </si>
  <si>
    <t xml:space="preserve">M092, strednozrný </t>
  </si>
  <si>
    <t>MAR2 M092 20 weberpas marmolit 20</t>
  </si>
  <si>
    <t>V1040 M101</t>
  </si>
  <si>
    <t xml:space="preserve">M101, strednozrný </t>
  </si>
  <si>
    <t>V1040 M101 WEBERPAS MARMOLIT 20kg</t>
  </si>
  <si>
    <t>MAR2 M103</t>
  </si>
  <si>
    <t xml:space="preserve">M103, strednozrný </t>
  </si>
  <si>
    <t>MAR2 M103 20 weber.pas marmolit</t>
  </si>
  <si>
    <t>V1040 M105</t>
  </si>
  <si>
    <t xml:space="preserve">M105, strednozrný </t>
  </si>
  <si>
    <t>V1040 M105 WEBERPAS MARMOLIT 20kg</t>
  </si>
  <si>
    <t>V1050 M062</t>
  </si>
  <si>
    <t xml:space="preserve">M062, jemnozrný </t>
  </si>
  <si>
    <t>V1050 M062 WEBERPAS MARMOLIT JZ 20kg</t>
  </si>
  <si>
    <t>V1050 M065</t>
  </si>
  <si>
    <t xml:space="preserve">M065, jemnozrný </t>
  </si>
  <si>
    <t>V1050 M065 WEBERPAS MARMOLIT JZ 20kg</t>
  </si>
  <si>
    <t>V1050 M074</t>
  </si>
  <si>
    <t xml:space="preserve">MO74, jemnozrný </t>
  </si>
  <si>
    <t>V1050 M074 WEBERPAS MARMOLIT JZ 20kg</t>
  </si>
  <si>
    <t>V1050 0075</t>
  </si>
  <si>
    <t xml:space="preserve">0075, jemnozrný </t>
  </si>
  <si>
    <t>V1050 0075 WEBERPAS MARMOLIT JZ 20kg</t>
  </si>
  <si>
    <t>V1050 M080</t>
  </si>
  <si>
    <t xml:space="preserve">M080, jemnozrný </t>
  </si>
  <si>
    <t>V1050 M080 WEBERPAS MARMOLIT JZ 20kg</t>
  </si>
  <si>
    <t>V1050 0040</t>
  </si>
  <si>
    <t>0040, jemnozrný</t>
  </si>
  <si>
    <t>V1050 0040 WEBERPAS MARMOLIT JZ 20kg</t>
  </si>
  <si>
    <t>V1040 0037</t>
  </si>
  <si>
    <t>weberpas mozaiková omietka</t>
  </si>
  <si>
    <t>0037</t>
  </si>
  <si>
    <t>Fasádna dekoratívna omietka z farebných pieskov, vysoko mechanicky odolná, umývateľná, hydrofóbna, pripravená na priame použitie. Na ručné spracovanie.</t>
  </si>
  <si>
    <t>V1040 0037 WEBERPAS MOZAIKOVA OM 20kg</t>
  </si>
  <si>
    <t>Weberpas mozaiková omietka</t>
  </si>
  <si>
    <t>5 kg/m2</t>
  </si>
  <si>
    <t>V1040 0049</t>
  </si>
  <si>
    <t>0049</t>
  </si>
  <si>
    <t>V1040 0049 WEBERPAS MOZAIKOVA OM 20kg</t>
  </si>
  <si>
    <t>V1040 M116</t>
  </si>
  <si>
    <t>M116</t>
  </si>
  <si>
    <t>V1040 M116 WEBERPAS MOZAIKOVA OM 20kg</t>
  </si>
  <si>
    <t>V1040 M118</t>
  </si>
  <si>
    <t>M118</t>
  </si>
  <si>
    <t>V1040 M118 WEBERPAS MOZAIKOVA OM 20kg</t>
  </si>
  <si>
    <t xml:space="preserve">MAR2 M091 20 </t>
  </si>
  <si>
    <t>M091 strednozrný</t>
  </si>
  <si>
    <t>MAR2 M091 20 weberpas marmolit</t>
  </si>
  <si>
    <t>MAR2 M052 20</t>
  </si>
  <si>
    <t xml:space="preserve">M052, strednozrný </t>
  </si>
  <si>
    <t>MAR2 M052 20 weber.pas marmolit</t>
  </si>
  <si>
    <t>MAR2 M051 20</t>
  </si>
  <si>
    <t>M051, strednozrný</t>
  </si>
  <si>
    <t>MAR2 M051 20 weber.pas marmolit</t>
  </si>
  <si>
    <t>MAR2 0077 20</t>
  </si>
  <si>
    <t>0077, strednozrný</t>
  </si>
  <si>
    <t>MAR2 0077 20 weber.pas marmolit CZ</t>
  </si>
  <si>
    <t>MAR1 M024 20</t>
  </si>
  <si>
    <t>M024, jemnozrný</t>
  </si>
  <si>
    <t>MAR1 M024 20 weberpas marmolit</t>
  </si>
  <si>
    <t>MAR2 0076 20</t>
  </si>
  <si>
    <t xml:space="preserve">0076, strednozrný </t>
  </si>
  <si>
    <t>MAR2 0076 20 weber.pas marmolit</t>
  </si>
  <si>
    <t>MAR1 G02 20</t>
  </si>
  <si>
    <t>G02, jemnozrný</t>
  </si>
  <si>
    <t>MAR1 G02 20 weberpas marmolit</t>
  </si>
  <si>
    <t>MAR1 G03 20</t>
  </si>
  <si>
    <t>G03, jemnozrný</t>
  </si>
  <si>
    <t>MAR1 G03 20 weberpas marmolit</t>
  </si>
  <si>
    <t>DE ST 01 20</t>
  </si>
  <si>
    <t>weberpas design stone</t>
  </si>
  <si>
    <t>DE ST 01</t>
  </si>
  <si>
    <t>Dekoratívna omietka pripravená na priame použitie, určená na vytváranie realistickej imitácie kameňa. Obzvlášť vhodná na soklové časti stavieb, zvýraznenie stĺpov, vchodov alebo detailov na fasáde.</t>
  </si>
  <si>
    <t>DE ST 01 20 weberpas design stone</t>
  </si>
  <si>
    <t>Weberpas dizajn stone</t>
  </si>
  <si>
    <t>DE ST 02 20</t>
  </si>
  <si>
    <t>DE ST 02</t>
  </si>
  <si>
    <t>DE ST 02 20 weberpas design stone</t>
  </si>
  <si>
    <t>DE ST 03 20</t>
  </si>
  <si>
    <t>DE ST 03</t>
  </si>
  <si>
    <t>DE ST 03 20 weberpas design stone</t>
  </si>
  <si>
    <t>DE ST 04 20</t>
  </si>
  <si>
    <t>DE ST 04</t>
  </si>
  <si>
    <t>DE ST 04 20 weberpas design stone</t>
  </si>
  <si>
    <t>DE ST 05 20</t>
  </si>
  <si>
    <t xml:space="preserve">DE ST 05 </t>
  </si>
  <si>
    <t>DE ST 05 20 weberpas design stone</t>
  </si>
  <si>
    <t>DE ST 06 20</t>
  </si>
  <si>
    <t>DE ST 06</t>
  </si>
  <si>
    <t>DE ST 06 20 weberpas design stone</t>
  </si>
  <si>
    <t>DE ST 07 20</t>
  </si>
  <si>
    <t>DE ST 07</t>
  </si>
  <si>
    <t>DE ST 07 20 weberpas design stone</t>
  </si>
  <si>
    <t>DE ST 08 20</t>
  </si>
  <si>
    <t>DE ST 08</t>
  </si>
  <si>
    <t>DE ST 08 20 weberpas design stone</t>
  </si>
  <si>
    <t>DE ST 09 20</t>
  </si>
  <si>
    <t>DE ST 09</t>
  </si>
  <si>
    <t>DE ST 09 20 weberpas design stone</t>
  </si>
  <si>
    <t>DE ST 10 20</t>
  </si>
  <si>
    <t>DE ST 10</t>
  </si>
  <si>
    <t>DE ST 10 20 weberpas design stone</t>
  </si>
  <si>
    <t>DE ST 11 20</t>
  </si>
  <si>
    <t xml:space="preserve">DE ST 11 </t>
  </si>
  <si>
    <t>DE ST 11 20 weberpas design stone</t>
  </si>
  <si>
    <t>DE ST 12 20</t>
  </si>
  <si>
    <t>DE ST 12</t>
  </si>
  <si>
    <t>DE ST 12 20 weberpas design stone</t>
  </si>
  <si>
    <t>V92 BI00</t>
  </si>
  <si>
    <t>weberpas dizajn betón</t>
  </si>
  <si>
    <t>Biely</t>
  </si>
  <si>
    <t>Fasádna jemná dizajnová omietka pripravená na priame použitie. Určená na dosiahnutie efektu pohľadového betónu. Dostupná v piatich odtieňoch: biela, betónová, sivá, tmavosivá a tehlová.</t>
  </si>
  <si>
    <t>V92 BIELA WP DIZAJN BETÓN 20kg</t>
  </si>
  <si>
    <t>Weberpas dizajn betón</t>
  </si>
  <si>
    <t>V92 BETÓN</t>
  </si>
  <si>
    <t>Betón</t>
  </si>
  <si>
    <t>V92 BETÓN weberpas dizajn betón 20kg</t>
  </si>
  <si>
    <t>V92 SEDÁ</t>
  </si>
  <si>
    <t>Šedá</t>
  </si>
  <si>
    <t>V92 SEDÁ weberpas dizajn betón 20kg</t>
  </si>
  <si>
    <t>V92 TMAVOSEDA</t>
  </si>
  <si>
    <t>Tmavošedá</t>
  </si>
  <si>
    <t>V92 TMAVOSEDÁ weberpas dizajn betón 20kg</t>
  </si>
  <si>
    <t>V92 TEHLA</t>
  </si>
  <si>
    <t>Tehla</t>
  </si>
  <si>
    <t>V92 TEHLA weberpas dizajn betón 20kg</t>
  </si>
  <si>
    <t>DO15BR</t>
  </si>
  <si>
    <t>weberpas dizajn omietka</t>
  </si>
  <si>
    <t>roll/brush 1,5 mm</t>
  </si>
  <si>
    <t>Fasádna tenkovrstvová dizajnová omietka na silikónovej báze, hydrofóbna, pripravená na priame použitie. Dostupná pre dizajnovú kolekciu brush (metličkovanie), roll (valčekovanie), line (hrebeňová technika) a art (kreatívne stvárnenie). Na dizajnové a kreatívne stvárnenie fasád.</t>
  </si>
  <si>
    <t>DO15BR BI00 wp dizajn omietka 1,5mm 25kg</t>
  </si>
  <si>
    <t>Weberpas silikon brush</t>
  </si>
  <si>
    <t>2,5 - 3 kg/m2</t>
  </si>
  <si>
    <t>roll/brush 1,5 mm, A odtiene</t>
  </si>
  <si>
    <t>DO15BR wp dizajn omietka 1,5mm 25kg, A odtiene</t>
  </si>
  <si>
    <t>DO20BR</t>
  </si>
  <si>
    <t>roll/brush 2 mm</t>
  </si>
  <si>
    <t>DO20BR BI00 wp dizajn omietka 2,0mm 25kg</t>
  </si>
  <si>
    <t>3,5 - 3,5 kg/m2</t>
  </si>
  <si>
    <t>roll/brush 2 mm, A odtiene</t>
  </si>
  <si>
    <t>DO20BR wp dizajn omietka 2,0mm 25kg, A odtiene</t>
  </si>
  <si>
    <t>DO30BR</t>
  </si>
  <si>
    <t>roll/brush 3 mm</t>
  </si>
  <si>
    <t>DO30BR BI00 wp dizajn omietka 3,0mm 25kg</t>
  </si>
  <si>
    <t>4,5 - 5 kg/m2</t>
  </si>
  <si>
    <t>roll/brush 3 mm, A odtiene</t>
  </si>
  <si>
    <t>DO30BR wp dizajn omietka 3,0mm 25kg, A odtiene</t>
  </si>
  <si>
    <t>DO40</t>
  </si>
  <si>
    <t>roll/brush 4 mm</t>
  </si>
  <si>
    <t>DO40 BI00 wp dizajn omietka 4,0mm 25kg</t>
  </si>
  <si>
    <t>5 - 5,5 kg/m2</t>
  </si>
  <si>
    <t>DOLA</t>
  </si>
  <si>
    <t>line/art</t>
  </si>
  <si>
    <t>DOLA BI00 wp dizajn om. line/art 25kg</t>
  </si>
  <si>
    <t>NFMET 01 15</t>
  </si>
  <si>
    <t xml:space="preserve">weberton metallic </t>
  </si>
  <si>
    <t>01, 15kg</t>
  </si>
  <si>
    <t>Fasádny náter s metalickým efektom, na báze akrylátovej disperzie, na dekoratívne stvárnenie fasád.</t>
  </si>
  <si>
    <t>NFMET 01 weberton metallic 15kg</t>
  </si>
  <si>
    <t>Nátery ostatné</t>
  </si>
  <si>
    <t>0,4 - 0,65 kg/m2/2 nátery</t>
  </si>
  <si>
    <t>NFMET 01 5</t>
  </si>
  <si>
    <t>01, 5kg</t>
  </si>
  <si>
    <t>NFMET 01 weberton metallic 5kg</t>
  </si>
  <si>
    <t>NFMET 02 15</t>
  </si>
  <si>
    <t>02, 15kg</t>
  </si>
  <si>
    <t>NFMET 02 weberton metallic 15kg</t>
  </si>
  <si>
    <t>NFMET 02 5</t>
  </si>
  <si>
    <t>02, 5kg</t>
  </si>
  <si>
    <t>NFMET 02 weberton metallic 5kg</t>
  </si>
  <si>
    <t>NFMET 03 15</t>
  </si>
  <si>
    <t>03, 15kg</t>
  </si>
  <si>
    <t>NFMET 03 weberton metallic 15kg</t>
  </si>
  <si>
    <t>NFMET 03 5</t>
  </si>
  <si>
    <t>03, 5kg</t>
  </si>
  <si>
    <t>NFMET 03 weberton metallic 5kg</t>
  </si>
  <si>
    <t>NFMET 04 15</t>
  </si>
  <si>
    <t>04, 15kg</t>
  </si>
  <si>
    <t>NFMET 04 weberton metallic 15kg</t>
  </si>
  <si>
    <t>NFMET 04 5</t>
  </si>
  <si>
    <t>04, 5kg</t>
  </si>
  <si>
    <t>NFMET 04 weberton metallic 5kg</t>
  </si>
  <si>
    <t>NFMET 05 15</t>
  </si>
  <si>
    <t>05, 15kg</t>
  </si>
  <si>
    <t>NFMET 05  weberton metallic 15kg</t>
  </si>
  <si>
    <t>NFMET 05 5</t>
  </si>
  <si>
    <t>05, 5kg</t>
  </si>
  <si>
    <t>NFMET 05 weberton metallic 5kg</t>
  </si>
  <si>
    <t>NFMET 06 15</t>
  </si>
  <si>
    <t>06, 15kg</t>
  </si>
  <si>
    <t>NFMET 06 weberton metallic 15kg</t>
  </si>
  <si>
    <t>NFMET 06 5</t>
  </si>
  <si>
    <t>06, 5kg</t>
  </si>
  <si>
    <t>NFMET 06 weberton metallic 5kg</t>
  </si>
  <si>
    <t>NFMET 07 15</t>
  </si>
  <si>
    <t>07, 15kg</t>
  </si>
  <si>
    <t>NFMET 07 weberton metallic 15kg</t>
  </si>
  <si>
    <t>NFMET 07 5</t>
  </si>
  <si>
    <t>07, 5kg</t>
  </si>
  <si>
    <t>NFMET 07 weberton metallic 5kg</t>
  </si>
  <si>
    <t>NFMET 08 15</t>
  </si>
  <si>
    <t>08, 15kg</t>
  </si>
  <si>
    <t>NFMET 08 weberton metallic 15kg</t>
  </si>
  <si>
    <t>NFMET 08 5</t>
  </si>
  <si>
    <t>08, 5kg</t>
  </si>
  <si>
    <t>NFMET 08 weberton metallic 5kg</t>
  </si>
  <si>
    <t>NFMET 09 15</t>
  </si>
  <si>
    <t>09, 15kg</t>
  </si>
  <si>
    <t>NFMET 09 weberton metallic 15kg</t>
  </si>
  <si>
    <t>NFMET 09 5</t>
  </si>
  <si>
    <t>09, 5kg</t>
  </si>
  <si>
    <t>NFMET 09 weberton metallic 5kg</t>
  </si>
  <si>
    <t>NFMET 10 15</t>
  </si>
  <si>
    <t>10, 15kg</t>
  </si>
  <si>
    <t>NFMET 10 weberton metallic 15kg</t>
  </si>
  <si>
    <t>NFMET 10 5</t>
  </si>
  <si>
    <t>10, 5kg</t>
  </si>
  <si>
    <t>NFMET 10 weberton metallic 5kg</t>
  </si>
  <si>
    <t>NFMET 11 5</t>
  </si>
  <si>
    <t>11, 15kg</t>
  </si>
  <si>
    <t>NFMET 11 weberton metallic 15kg</t>
  </si>
  <si>
    <t>11, 5kg</t>
  </si>
  <si>
    <t>NFMET 11 weberton metallic 5kg</t>
  </si>
  <si>
    <t>NFMET 12 15</t>
  </si>
  <si>
    <t>12, 15kg</t>
  </si>
  <si>
    <t>NFMET 12 weberton metallic 15kg</t>
  </si>
  <si>
    <t>NFMET 12 5</t>
  </si>
  <si>
    <t>12, 5kg</t>
  </si>
  <si>
    <t>NFMET 12 weberton metallic 5kg</t>
  </si>
  <si>
    <t>NFMET 13 15</t>
  </si>
  <si>
    <t>13, 15kg</t>
  </si>
  <si>
    <t>NFMET 13 weberton metallic 15kg</t>
  </si>
  <si>
    <t>NFMET 13 5</t>
  </si>
  <si>
    <t>13, 5kg</t>
  </si>
  <si>
    <t>NFMET 13 weberton metallic 5kg</t>
  </si>
  <si>
    <t>NFMET 14 15</t>
  </si>
  <si>
    <t>14, 15kg</t>
  </si>
  <si>
    <t>NFMET 14 weberton metallic 15kg</t>
  </si>
  <si>
    <t>NFMET 14 5</t>
  </si>
  <si>
    <t>14, 5kg</t>
  </si>
  <si>
    <t>NFMET 14 weberton metallic 5kg</t>
  </si>
  <si>
    <t>NFMET 15 15</t>
  </si>
  <si>
    <t>15, 15kg</t>
  </si>
  <si>
    <t>NFMET 15 weberton metallic 15kg</t>
  </si>
  <si>
    <t>NFMET 15 5</t>
  </si>
  <si>
    <t>15, 5kg</t>
  </si>
  <si>
    <t>NFMET 15 weberton metallic 5kg</t>
  </si>
  <si>
    <t>NFMET 16 15</t>
  </si>
  <si>
    <t>16, 15kg</t>
  </si>
  <si>
    <t>NFMET 16  weberton metallic 15kg</t>
  </si>
  <si>
    <t>NFMET 16 5</t>
  </si>
  <si>
    <t>16, 5kg</t>
  </si>
  <si>
    <t>NFMET 16  weberton metallic 5kg</t>
  </si>
  <si>
    <t>NFMET BRONZE 15</t>
  </si>
  <si>
    <t>bronze, 15kg</t>
  </si>
  <si>
    <t>NFMET BRONZE  weberton metallic 15kg</t>
  </si>
  <si>
    <t>NFMET BRONZE 5</t>
  </si>
  <si>
    <t>bronze, 5kg</t>
  </si>
  <si>
    <t>NFMET BRONZE  weberton metallic 5kg</t>
  </si>
  <si>
    <t>NFMET CUPRUM 15</t>
  </si>
  <si>
    <t>cuprum, 15kg</t>
  </si>
  <si>
    <t>NFMET CUPRUM weberton metallic 15kg</t>
  </si>
  <si>
    <t>NFMET CUPRUM 5</t>
  </si>
  <si>
    <t>cuprum, 5kg</t>
  </si>
  <si>
    <t>NFMET CUPRUM  weber ton metallic 5kg</t>
  </si>
  <si>
    <t>NFMET GOLD 15</t>
  </si>
  <si>
    <t>gold, 15kg</t>
  </si>
  <si>
    <t>NFMET GOLD weberton metallic 15kg</t>
  </si>
  <si>
    <t>NFMET GOLD 5</t>
  </si>
  <si>
    <t>gold, 5kg</t>
  </si>
  <si>
    <t>NFMET GOLD weberton metallic 5kg</t>
  </si>
  <si>
    <t>NFMET SILVER 15</t>
  </si>
  <si>
    <t>silver, 15kg</t>
  </si>
  <si>
    <t>NFMET SILVER weberton metallic 15kg</t>
  </si>
  <si>
    <t>NFMET SILVER 5</t>
  </si>
  <si>
    <t>silver, 5kg</t>
  </si>
  <si>
    <t>NFMET SILVER  weberton metallic 5kg</t>
  </si>
  <si>
    <t xml:space="preserve">OP B BR01 25 </t>
  </si>
  <si>
    <t>weberpas silikon brick</t>
  </si>
  <si>
    <t>BR01</t>
  </si>
  <si>
    <t>Dekoratívna pastovitá omietka na vytvorenie imitácie tehlového muriva na podklad z jadrovej omietky alebo na zateplenej fasáde. Dostupná v 6 farebných odtieňoch: BR1 tehlovosvetlá, BR2 tehlovotmavá, BR3 pieskovožltá, BR4 pieskovotmavá, BR5 svetlohnedá, BR6 tmavohnedá.</t>
  </si>
  <si>
    <t>OPB BR01 25 weberpas silikon brick</t>
  </si>
  <si>
    <t>Weberpas silikon brick</t>
  </si>
  <si>
    <t>2 - 2,5 kg/m2</t>
  </si>
  <si>
    <t>OP B BR02 25</t>
  </si>
  <si>
    <t>BR02</t>
  </si>
  <si>
    <t>OPB BR02 25 weberpas silikon brick</t>
  </si>
  <si>
    <t>OP B BR03 25</t>
  </si>
  <si>
    <t>BR03</t>
  </si>
  <si>
    <t>OPB BR03 25 weberpas silikon brick</t>
  </si>
  <si>
    <t>OP B BR04 25</t>
  </si>
  <si>
    <t>BR04</t>
  </si>
  <si>
    <t>OPB BR04 25 weberpas silikon brick</t>
  </si>
  <si>
    <t>OP B BR05 25</t>
  </si>
  <si>
    <t>BR05</t>
  </si>
  <si>
    <t>OPB BR05 25 weberpas silikon brick</t>
  </si>
  <si>
    <t>OP B BR06 25</t>
  </si>
  <si>
    <t>BR06</t>
  </si>
  <si>
    <t>OPB BR06 25 weberpas silikon brick</t>
  </si>
  <si>
    <t>NPU700BR B01 5</t>
  </si>
  <si>
    <t>weberpas podklad UNI BRICK</t>
  </si>
  <si>
    <t>B01 biela, 5kg</t>
  </si>
  <si>
    <t>Celofarebný podkladový náter určený na úpravu podkladu pred aplikáciou dekoratívnych omietok weberpas silikon brick, weberpas sandstone, weberpas granit. Zároveň vytvára farebný odtieň škár muriva, čím dotvára realistický vzhľad povrchu.</t>
  </si>
  <si>
    <t>NPU B01 BRICK podklad biel 5kg</t>
  </si>
  <si>
    <t>0,4 kg/m2</t>
  </si>
  <si>
    <t>NPU700BR B01 20</t>
  </si>
  <si>
    <t>B01 biela, 20kg</t>
  </si>
  <si>
    <t>NPUB01 BRICK podklad bie 20kg</t>
  </si>
  <si>
    <t>NPU700BR B02 5</t>
  </si>
  <si>
    <t>B02 svetlo šedá, 5kg</t>
  </si>
  <si>
    <t>NPU B02 BRICK podklad svš 5kg</t>
  </si>
  <si>
    <t>NPU700BR B02 20</t>
  </si>
  <si>
    <t>B02 svetlo šedá, 20kg</t>
  </si>
  <si>
    <t>NPUB02 BRICK podklad svš 20kg</t>
  </si>
  <si>
    <t>NPU700BR B03 5</t>
  </si>
  <si>
    <t>B03 cementovo šedá, 5kg</t>
  </si>
  <si>
    <t>NPU B03 BRICKpodklad ceš 5kg</t>
  </si>
  <si>
    <t>NPU700BR B03 20</t>
  </si>
  <si>
    <t>B03 cementovo šedá, 20kg</t>
  </si>
  <si>
    <t>NPUB03 BRICK podklad ceš 20kg</t>
  </si>
  <si>
    <t>NPU700BR B04 5</t>
  </si>
  <si>
    <t>B04 tmavo šedá, 5kg</t>
  </si>
  <si>
    <t>NPUB04 BRICKpodklad tmš 5kg</t>
  </si>
  <si>
    <t>NPU700BR B04 20</t>
  </si>
  <si>
    <t>B04 tmavo šedá, 20kg</t>
  </si>
  <si>
    <t>NPU B04 BRICK podklad tmš 20kg</t>
  </si>
  <si>
    <t>NPU700BR B05 5</t>
  </si>
  <si>
    <t>B05 svetlo hnedá, 5kg</t>
  </si>
  <si>
    <t>NPUB05 BRICK podklad svh 5kg</t>
  </si>
  <si>
    <t>NPU700BR B05 20</t>
  </si>
  <si>
    <t>B05 svetlo hnedá, 20kg</t>
  </si>
  <si>
    <t>NPU B05 BRICK podklad svh 20kg</t>
  </si>
  <si>
    <t>OP W 25</t>
  </si>
  <si>
    <t>weberpas silikon wood</t>
  </si>
  <si>
    <t>Fasádna jemná dizajnová omietka na báze silikónových živíc a organického spojiva, vysoko hydrofóbna, pripravená na priame použitie. Na vytvorenie vzhľadu dreva na fasáde.</t>
  </si>
  <si>
    <t>OP W 25 weber.pas silicon wood</t>
  </si>
  <si>
    <t>Weberpas silikon wood</t>
  </si>
  <si>
    <t>NFLA 20</t>
  </si>
  <si>
    <t>weberton lazur</t>
  </si>
  <si>
    <t>borovica, 20kg</t>
  </si>
  <si>
    <t>Lazúrovací náter určený na farebné zvýraznenie kresby dreva pri vytváraní imitácie dreveného povrchu na fasáde omietkou weberpas silikon wood.</t>
  </si>
  <si>
    <t>NFLA 20 weberton lazur BOROVICA</t>
  </si>
  <si>
    <t>0,2 kg/m2</t>
  </si>
  <si>
    <t>NFLA 5</t>
  </si>
  <si>
    <t>borovica, 5kg</t>
  </si>
  <si>
    <t>NFLA 5 weberton lazur BOROVICA</t>
  </si>
  <si>
    <t>dub, 20kg</t>
  </si>
  <si>
    <t>NFLA 20 weberton lazur DUB</t>
  </si>
  <si>
    <t>dub, 5kg</t>
  </si>
  <si>
    <t>NFLA 5 weberton lazur DUB</t>
  </si>
  <si>
    <t>mahagon, 20kg</t>
  </si>
  <si>
    <t>NFLA 20 weberton lazur MAHAGON</t>
  </si>
  <si>
    <t>mahagon, 5kg</t>
  </si>
  <si>
    <t>NFLA 5 weberton lazur MAHAGON</t>
  </si>
  <si>
    <t>teak, 20kg</t>
  </si>
  <si>
    <t>NFLA 20 weberton lazur TEAK</t>
  </si>
  <si>
    <t>teak, 5kg</t>
  </si>
  <si>
    <t>NFLA 5 weberton lazur TEAK</t>
  </si>
  <si>
    <t>orech, 20kg</t>
  </si>
  <si>
    <t>NFLA 20 weberton lazur ORECH</t>
  </si>
  <si>
    <t>orech, 5kg</t>
  </si>
  <si>
    <t>NFLA 5 weberton lazur ORECH</t>
  </si>
  <si>
    <t>OPG1 20</t>
  </si>
  <si>
    <t>weberpas granit</t>
  </si>
  <si>
    <t>G1</t>
  </si>
  <si>
    <t>Fasádna jemná pastovitá omietka so vzhľadom granitu obsahujúca organické spojivo a silikónovú disperziu. V dvoch farebných prevedeniach OP G1 a OP G2.</t>
  </si>
  <si>
    <t>OPG1 20 weber.pas granit</t>
  </si>
  <si>
    <t>Weberpas granit</t>
  </si>
  <si>
    <t>3,5 kg/m2</t>
  </si>
  <si>
    <t>OP G 20</t>
  </si>
  <si>
    <t xml:space="preserve">weberpas granit </t>
  </si>
  <si>
    <t>G2</t>
  </si>
  <si>
    <t>OPG2 20 weber.pas granit</t>
  </si>
  <si>
    <t>OP S 20</t>
  </si>
  <si>
    <t>weberpas sandstone</t>
  </si>
  <si>
    <t>Fasádna jemná omietka na báze silikónových živíc a organického spojiva, vysoko hydrofóbna, pripravená na priame použitie. Na kreatívne stvárnenie imitácie pieskovca na fasáde.</t>
  </si>
  <si>
    <t>OPS 20 weber.pas sandstone</t>
  </si>
  <si>
    <t>Weberpas sandstone</t>
  </si>
  <si>
    <t>2,8 kg/m2</t>
  </si>
  <si>
    <t>NF MAR 5</t>
  </si>
  <si>
    <t>weberton marmolit</t>
  </si>
  <si>
    <t>5 kg</t>
  </si>
  <si>
    <t xml:space="preserve">Transparentný fasádny náter na báze organického spojiva, určený pro renováciu povrchu omietky weberpas marmolit. </t>
  </si>
  <si>
    <t>NFMAR5 weberton marmolit 5kg</t>
  </si>
  <si>
    <t>Penetrácia nátery</t>
  </si>
  <si>
    <t>0,4 - 0,6 kg/m2</t>
  </si>
  <si>
    <t>A080</t>
  </si>
  <si>
    <t>weberton aquaBalance</t>
  </si>
  <si>
    <t>16 kg, BI00</t>
  </si>
  <si>
    <t>Ekologický fasádny náter na báze silikónu, bez obsahu biocídov. Špeciálna receptúra pomáha udržiavať povrch fasády suchší a odolnejší voči tvorbe rias. Obzvlášť vhodný na pretieranie fasádnej omietky weberpas aquaBalance.</t>
  </si>
  <si>
    <t>A080 BI00 weberton aquabalance 16KG</t>
  </si>
  <si>
    <t>Weberton aquaBalance</t>
  </si>
  <si>
    <t>0,4 kg/m2/2 nátery</t>
  </si>
  <si>
    <t>16 kg, A-B odtiene</t>
  </si>
  <si>
    <t>A080 weberton aquabalance 16kg, A-B odtiene</t>
  </si>
  <si>
    <t>5 kg, BI00</t>
  </si>
  <si>
    <t>A080 BI00 weberton aquaBalance 5kg</t>
  </si>
  <si>
    <t>5 kg, A-B odtiene</t>
  </si>
  <si>
    <t>A080 weberton aquaBalance 5kg, A-B odtiene</t>
  </si>
  <si>
    <t>A050</t>
  </si>
  <si>
    <t>weberton silikónový</t>
  </si>
  <si>
    <t xml:space="preserve">Fasádny náter na báze silikónových živíc, paropriepustný, s veľmi dobrým spracovaním. </t>
  </si>
  <si>
    <t>A050 BI00 weberton silikónový 16kg</t>
  </si>
  <si>
    <t>Weberton silikónový</t>
  </si>
  <si>
    <t>A050 weberton silikonovy 16kg, A-B odtiene</t>
  </si>
  <si>
    <t>A050 BI00 weberton silikónový 5kg</t>
  </si>
  <si>
    <t>A050 weberton silikónový 5KG,A-B odtiene</t>
  </si>
  <si>
    <t>EnveoTon Silicon</t>
  </si>
  <si>
    <t>25 kg, WE05</t>
  </si>
  <si>
    <t>Prémiový extra biely fasádny náter na báze silikónových živíc, paropriepustný. Dodávaný v odtiene WE05.</t>
  </si>
  <si>
    <t>EnveoTon Silicon 25KG,WE05</t>
  </si>
  <si>
    <t>A110</t>
  </si>
  <si>
    <t>weberton silikátový</t>
  </si>
  <si>
    <t>Tradičný silikátový fasádny náter na báze vodného skla, vysoko paropriepustný, do exteriéru i interiéru. Obzvlášť vhodný pri rekonštrukciách a sanáciach.</t>
  </si>
  <si>
    <t>A110 BI00 weberton silikátový 16kg</t>
  </si>
  <si>
    <t>Weberton silikátový</t>
  </si>
  <si>
    <t>A110 weberton silikátový 16kg, A-B odtiene</t>
  </si>
  <si>
    <t>A110 BI00 weberton silikátový 5kg</t>
  </si>
  <si>
    <t>A110 weberton silikátový (5kg), A-B odtiene</t>
  </si>
  <si>
    <t>NPS 1</t>
  </si>
  <si>
    <t>weberpas podklad S</t>
  </si>
  <si>
    <t>1 kg</t>
  </si>
  <si>
    <t>Penetračný náter určený na zjednotenie nasiakavosti podkladu a zvýšenie jeho priľnavosti. Ideálny ako základ pod silikátový náter weberton.</t>
  </si>
  <si>
    <t>NPS 1 weberpas podklad S 1kg</t>
  </si>
  <si>
    <t>0,1 kg/m2</t>
  </si>
  <si>
    <t>NPS 5</t>
  </si>
  <si>
    <t>NPS 5 weberpas podklad S 5kg</t>
  </si>
  <si>
    <t>NPS 15</t>
  </si>
  <si>
    <t>15 kg</t>
  </si>
  <si>
    <t>NPS 15 weberpas podklad S 15kg</t>
  </si>
  <si>
    <t>A203K</t>
  </si>
  <si>
    <t>weberton N</t>
  </si>
  <si>
    <t xml:space="preserve">Vodou riediteľný fasádny náter na báze akrylátovej disperzie, pripravený na priame použitie pre exteriér aj interiér. </t>
  </si>
  <si>
    <t>A203K BI00 weberton N  16KG</t>
  </si>
  <si>
    <t>Weberton N</t>
  </si>
  <si>
    <t>A203K weberton N 16kg, A-B odtiene</t>
  </si>
  <si>
    <t>A203K BI00 weberton N 5kg</t>
  </si>
  <si>
    <t>A203K weberton N 5kg, A-B odtiene</t>
  </si>
  <si>
    <t>NFELA 25</t>
  </si>
  <si>
    <t>weberton elastik</t>
  </si>
  <si>
    <t>25kg, BI00</t>
  </si>
  <si>
    <t>Fasádny náter na báze silikónovej disperzie s vysokou elasticitou. Vhodný na univerzálne použitie – pre novostavby aj rekonštrukcie. Umožňuje prekrytie mikrotrhlín do šírky 0,5 mm. Ideálny pri obnove fasád, vhodný na pretieranie všetkých typov tenkovrstvových a minerálnych omietok, vrátane brizolitu.</t>
  </si>
  <si>
    <t>NFELA BI00 25 weberton elastik 25kg</t>
  </si>
  <si>
    <t>25kg, A-B odtiene</t>
  </si>
  <si>
    <t>NFELA  25 weberton elastik 25kg, A-B odtiene</t>
  </si>
  <si>
    <t>NFELA 5</t>
  </si>
  <si>
    <t>5kg, BI00</t>
  </si>
  <si>
    <t>NFELA BI00 weberton elastik 5kg</t>
  </si>
  <si>
    <t>5kg, A-B odtiene</t>
  </si>
  <si>
    <t>NFELA 5 weberton elastik 5kg, A-B odtiene</t>
  </si>
  <si>
    <t>NFPRO 15</t>
  </si>
  <si>
    <t xml:space="preserve">weberton protect </t>
  </si>
  <si>
    <t>Univerzálny fasádny náter so zvýšenou odolnosťou voči tvorbe rias, obzvlášť vhodný na obnovu fasád. Ľahko spracovateľný. Vhodný na pretieranie všetkých typov tenkovrstvových omietok a minerálnych omietok, vrátane brizolitu.</t>
  </si>
  <si>
    <t>NFPRO BI00 15 weberton protect 15 kg</t>
  </si>
  <si>
    <t>0,35 - 0,7 kg/m2</t>
  </si>
  <si>
    <t>NFPRO 5</t>
  </si>
  <si>
    <t>NFPRO BI00 5 weberton protect 5 kg</t>
  </si>
  <si>
    <t>PoliFarbe</t>
  </si>
  <si>
    <t>TPP25</t>
  </si>
  <si>
    <t>weberton PROFI plus</t>
  </si>
  <si>
    <t>25 kg</t>
  </si>
  <si>
    <t>Biela maliarska farba do interiéru, ekonomická, vodou riediteľná, jednoducho aplikovateľná disperzná farba s výbornou krycou schopnosťou. Náter je nelesklý, dlhotrvajúci, estetický a paropriepustný.</t>
  </si>
  <si>
    <t>Weber.ton profi plus  25 kg</t>
  </si>
  <si>
    <t>Vnútorné nátery</t>
  </si>
  <si>
    <t>0,2 kg/m2/1 náter</t>
  </si>
  <si>
    <t>TPP15</t>
  </si>
  <si>
    <t>Weber.ton profi plus 15 kg</t>
  </si>
  <si>
    <t>MI 100A 25</t>
  </si>
  <si>
    <t>weber kerasil</t>
  </si>
  <si>
    <t>Matný interiérový náter na báze vodného skla, vysoko paropriepustný, obzvlášť vhodný na sanačné omietky.</t>
  </si>
  <si>
    <t>MI 100A 25 kerasil</t>
  </si>
  <si>
    <t>0,3 - 0,4 kg/m2/2 nátery</t>
  </si>
  <si>
    <t>NFV 7540</t>
  </si>
  <si>
    <t>webercal vápenný náter</t>
  </si>
  <si>
    <t>20 kg</t>
  </si>
  <si>
    <t>Tradičný vápenný náter na fasády i do interiéru s dezinfekčnými účinkami. Pre historické budovy, rekonštrukcie a tradičnú výstavbu.</t>
  </si>
  <si>
    <t>NFV 7540 20 webercal vápenný nátěr W001</t>
  </si>
  <si>
    <t xml:space="preserve">SAB 030 20 </t>
  </si>
  <si>
    <t xml:space="preserve">webertec purolast </t>
  </si>
  <si>
    <t>BI00</t>
  </si>
  <si>
    <t>Vodou riediteľný ochranný náter na betón na báze čistej akrylátovej disperzie. Na ochranu betónových konštrukcií voči pôsobeniu karbonizácie, nepriaznivému vplyvu poveternostných podmienok, pôsobeniu škodlivých splodín.</t>
  </si>
  <si>
    <t>SAB 030 20 webertec purolast BI00</t>
  </si>
  <si>
    <t>H709 4</t>
  </si>
  <si>
    <t>webertec SHC</t>
  </si>
  <si>
    <t>Vodoodpudivý impregnačý náter na silikónovej báze, pripravený na okamžité použitie, pre stavebné materiály ako betón, malta, prírodný a umelý kameň, vápenné farby, omietky, náery.</t>
  </si>
  <si>
    <t>H709 4 webertec SHC</t>
  </si>
  <si>
    <t/>
  </si>
  <si>
    <t>0,1 - 0,5 l/m2</t>
  </si>
  <si>
    <t>L</t>
  </si>
  <si>
    <t>Kanister</t>
  </si>
  <si>
    <t>Biotec</t>
  </si>
  <si>
    <t>REXAM 1</t>
  </si>
  <si>
    <t>weber odstraňovač rias</t>
  </si>
  <si>
    <t>1kg</t>
  </si>
  <si>
    <t>Vysoko účinný prípravok na likvidáciu rias, plesní a húb z fasád, betónových povrchov, strešných krytín, chodníkov, dlažby, soklových častí. Vhodný aj na kontaktné zatepľovacie systémy.</t>
  </si>
  <si>
    <t>REXAM 1 weber odstraňovač rias 1kg</t>
  </si>
  <si>
    <t>Riasy</t>
  </si>
  <si>
    <t>0,15 - 0,2 kg/m2</t>
  </si>
  <si>
    <t>REXAM 5</t>
  </si>
  <si>
    <t>5kg</t>
  </si>
  <si>
    <t>REXAM  5 weber odstraňovač rias 5kg</t>
  </si>
  <si>
    <t>REXAM 11</t>
  </si>
  <si>
    <t>11kg</t>
  </si>
  <si>
    <t>REXAM 11 weber odstraňovač rias 11kg</t>
  </si>
  <si>
    <t>REXAM 33</t>
  </si>
  <si>
    <t>33kg</t>
  </si>
  <si>
    <t>REXAM 33 weber odstraňovač rias 33kg</t>
  </si>
  <si>
    <t>PREVENT 1</t>
  </si>
  <si>
    <t>weber ochrana prevent</t>
  </si>
  <si>
    <t>1l</t>
  </si>
  <si>
    <t>Špeciálny roztok na ochranu fasády pred vznikom rias, plesní a húb, s dlhodobým účinkom, riediteľný vodou.</t>
  </si>
  <si>
    <t>PREVENT 1 weber ochrana prevent 1lt</t>
  </si>
  <si>
    <t>0,02 l/m2</t>
  </si>
  <si>
    <t>PREVENT 5</t>
  </si>
  <si>
    <t>5l</t>
  </si>
  <si>
    <t>PREVENT 5 weber ochrana prevent 5lt</t>
  </si>
  <si>
    <t>PREVENT 10</t>
  </si>
  <si>
    <t>10l</t>
  </si>
  <si>
    <t>PREVENT 10 weber ochrana prevent 10lt</t>
  </si>
  <si>
    <t>PREVENT 30</t>
  </si>
  <si>
    <t>30l</t>
  </si>
  <si>
    <t>PREVENT 30 weber ochrana prevent 30lt</t>
  </si>
  <si>
    <t>FASCIS 1</t>
  </si>
  <si>
    <t>weber fasádny čistič</t>
  </si>
  <si>
    <t>Profesionálny čistiaci prostriedok určený na efektívne odstránenie nečistôt, prachu a mastnoty z fasád. Vhodný je najmä pred renováciou alebo pri údržbe povrchov. Vhodný aj na vyčistenie fasády po požiari.</t>
  </si>
  <si>
    <t>FASCIS 1 weber fasádny čistič 1 kg</t>
  </si>
  <si>
    <t>20 až 400 g/m2</t>
  </si>
  <si>
    <t>-</t>
  </si>
  <si>
    <t>FASCIS 5</t>
  </si>
  <si>
    <t>FASCIS 5 weber fasádny čistič 5 kg</t>
  </si>
  <si>
    <t>FASCIS 10</t>
  </si>
  <si>
    <t>10kg</t>
  </si>
  <si>
    <t>FASCIS 10 weber fasádny čistič 10 kg</t>
  </si>
  <si>
    <t>FASCIS 30</t>
  </si>
  <si>
    <t>30kg</t>
  </si>
  <si>
    <t>FASCIS 30 weber fasádny čistič 30 kg</t>
  </si>
  <si>
    <t>KTX07 M1</t>
  </si>
  <si>
    <t>weber antigraffiti náter</t>
  </si>
  <si>
    <t>1l, matný</t>
  </si>
  <si>
    <t xml:space="preserve">Vysokoúčinný ochranný náter chrániaci povrchy pred znečistením nežiaducimi grafitmi, plagátmi, samolepkami. Vytvára odolnú vrstvu, ktorá umožňuje jednoduché odstránenie sprejových farieb bez poškodenia podkladu. Dodávaný ako matný náter. </t>
  </si>
  <si>
    <t>KTX07 M1 weber antigraffiti náter 1l mat</t>
  </si>
  <si>
    <t>Antigrafity</t>
  </si>
  <si>
    <t>6 – 15 m2/l</t>
  </si>
  <si>
    <t>KTX07 M5</t>
  </si>
  <si>
    <t>5l, matný</t>
  </si>
  <si>
    <t>KTX07 M5 weber antigraffiti náter 5l mat</t>
  </si>
  <si>
    <t>PX07 1</t>
  </si>
  <si>
    <t>weber antigraffiti podklad</t>
  </si>
  <si>
    <t xml:space="preserve">Penetračný náter pod weber antigraffiti náter na zlepšenie priľnavosti. Zabezpečuje optimálnu ochranu povrchu a predlžuje životnosť vrchného náteru. </t>
  </si>
  <si>
    <t>PX07 1 weber antigraffiti podklad 1lt</t>
  </si>
  <si>
    <t>0,06-0,125 l/m2</t>
  </si>
  <si>
    <t>PX07 5</t>
  </si>
  <si>
    <t>PX07 5 weber antigraffiti podklad 5lt</t>
  </si>
  <si>
    <t>MS14 1</t>
  </si>
  <si>
    <t>weber antigrafiti odstraňovač</t>
  </si>
  <si>
    <t xml:space="preserve">Vysoko účinný odstraňovač grafitov na vyčistenie nežiaducich nápisov z rôznych povrchov bez ich poškodenia. </t>
  </si>
  <si>
    <t>MS14 1 weber antigrafiti odstraňovač 1l</t>
  </si>
  <si>
    <t xml:space="preserve">100 – 400 g/m2 (0,2 – 0,3 l/m2) </t>
  </si>
  <si>
    <t>MS14 5</t>
  </si>
  <si>
    <t>MS14 5 weber antigrafiti odstraňovač 5l</t>
  </si>
  <si>
    <t>MS14 10</t>
  </si>
  <si>
    <t>MS14 10 weber antigrafiti odstraňovač10l</t>
  </si>
  <si>
    <t>MS14 30</t>
  </si>
  <si>
    <t>MS14 30 weber antigrafiti odstraňovač30l</t>
  </si>
  <si>
    <t>OD075</t>
  </si>
  <si>
    <t>weber odstraňovač náterov a omietok</t>
  </si>
  <si>
    <t>0,75l</t>
  </si>
  <si>
    <t xml:space="preserve">Odstraňovač starých omietok a náterov, vysoko účinný, na odstránenie starých vrstiev omietok, náterov a farieb z rôznych povrchov, vrátane betónu a dreva. Je ideálny pre prípravu povrchov pred renováciou. </t>
  </si>
  <si>
    <t>OD075 weber odstr.náterov a omietok 0,75</t>
  </si>
  <si>
    <t>cca 0,3 – 1 l/m2</t>
  </si>
  <si>
    <t>OD5</t>
  </si>
  <si>
    <t>OD5 weber odstr.náterov a omietok 5l</t>
  </si>
  <si>
    <t>OD20</t>
  </si>
  <si>
    <t>20l</t>
  </si>
  <si>
    <t>OD20 weber odstr.náterov a omietok 20l</t>
  </si>
  <si>
    <t>EF626</t>
  </si>
  <si>
    <t>webercol evoFlex</t>
  </si>
  <si>
    <t>Nízkoprašné flexibilné lepidlo triedy C2TE S1 na obklady a dlažbu do interiéru i exteriéru, s vysokou prídržnosťou a predĺženou dobou zavädnutia, mrazuvzdorné. Vhodné aj na veľkoformátové keramické obklady, gresové obklady, fasády, podlahové vykurovanie.</t>
  </si>
  <si>
    <t>EF626 webercol evoFlex S1  25kg</t>
  </si>
  <si>
    <t>W 03 Lepidlá na obklady a dlažby</t>
  </si>
  <si>
    <t>Lepidlá flexibilné</t>
  </si>
  <si>
    <t>FP605</t>
  </si>
  <si>
    <t>webercol flex premium</t>
  </si>
  <si>
    <t>Flexibilné cementové lepidlo triedy C2TE S1 na obklady a dlažbu do interiéru i exteriéru, s vysokou prídržnosťou a predĺženou dobou zavädnutia, mrazuvzdorné. Vhodné aj na veľkoformátové keramické obklady, gresové obklady, fasády, podlahové vykurovanie.</t>
  </si>
  <si>
    <t>FP605 webercol flex premium  25kg</t>
  </si>
  <si>
    <t>Lepidlá vysokoflexibilné</t>
  </si>
  <si>
    <t>F604</t>
  </si>
  <si>
    <t>webercol flex</t>
  </si>
  <si>
    <t xml:space="preserve">Špeciálne cementové lepidlo triedy C2TE so zníženým sklzom a predĺženou dobou zavädnutia na keramické obklady a dlažbu, prírodný alebo umelý kameň s nasiakavosťou &gt; 3 %, do interiéru i exteriéru (balkóny, terasy), s vysokou prídržnosťou, mrazuvzdorné. </t>
  </si>
  <si>
    <t>F604  webercol flex C2TE  25kg</t>
  </si>
  <si>
    <t>S608</t>
  </si>
  <si>
    <t>webercol standard</t>
  </si>
  <si>
    <t xml:space="preserve">Tenkovrstvové cementové lepidlo triedy C1T so zníženým sklzom na bežné keramické obklady a dlažbu s nasiakavosťou viac ako 3 %, obzvlášť vhodné do interiéru.  </t>
  </si>
  <si>
    <t>S608 /SZ webercol standard</t>
  </si>
  <si>
    <t>Lepidlá štandartné</t>
  </si>
  <si>
    <t>LOD550 25</t>
  </si>
  <si>
    <t xml:space="preserve">weberfor superflex </t>
  </si>
  <si>
    <t>Vysoko flexibilné cementové lepidlo triedy C2TE S2 na obklady a dlažby do exteriéru i interiéru, s vysokou prídržnosťou a predĺženou dobou zavädnutia, mrazuvzdorné. Vhodné na veľkoformátové keramické obklady, gresové obklady, fasády, podlahové a stenové vykurovanie, hydroizolácie.</t>
  </si>
  <si>
    <t>LOD550 25 weberfor superflex</t>
  </si>
  <si>
    <t>4 - 6 kg/m2</t>
  </si>
  <si>
    <t>LOD537 LD 25</t>
  </si>
  <si>
    <t>weberfor profiflex R LD</t>
  </si>
  <si>
    <t>Flexibilné rýchlotuhnúce cementové lepidlo triedy C2TF S1 na obklady a dlažby do exteriéru i interiéru, s vysokou prídržnosťou a predĺženou dobou zavädnutia, mrazuvzdorné. Vhodné na veľkoformátové keramické obklady, gresové obklady, fasády, podlahové a stenové vykurovanie.</t>
  </si>
  <si>
    <t>LOD537 LD 25 weberfor profiflex R</t>
  </si>
  <si>
    <t>LOD551 25</t>
  </si>
  <si>
    <t>weberfor duoflex 1000</t>
  </si>
  <si>
    <t>Lepidlo pre anhydritové potery je lepidlo odolávajúce síranovej korózii pri použití na anhydritových podkladoch a podkladoch zo sadry.</t>
  </si>
  <si>
    <t>LOD551 25 weberfor duoflex 1000</t>
  </si>
  <si>
    <t>B (SOZ)</t>
  </si>
  <si>
    <t>LOD 844 LD 24</t>
  </si>
  <si>
    <t>weberxerm 844</t>
  </si>
  <si>
    <t>Špeciálne vysoko flexibilné dvojzložkové lepidlo a hydroizolácia v jednom, trieda C1TE S2 na obklady a dlažby, rýchloschnúce. Pre kúpeľne, balkóny, terasy, bazény.</t>
  </si>
  <si>
    <t>WX844 25 weberxerm 844</t>
  </si>
  <si>
    <t>2,5/4,9 kg/m2</t>
  </si>
  <si>
    <t>webertec smart protect 10+2,8kg</t>
  </si>
  <si>
    <t>4,25 kg/m2</t>
  </si>
  <si>
    <t>LOD 862 25</t>
  </si>
  <si>
    <t>weberxerm 862</t>
  </si>
  <si>
    <t>Biele flexibilné lepidlo na báze trasového cementu na lepenie obkladov a dlažieb z prírodného a umelého kameňa a betónových obkladov.</t>
  </si>
  <si>
    <t>LOD 862 25 weberxerm 862</t>
  </si>
  <si>
    <t>1,5 - 4,9 kg/m2</t>
  </si>
  <si>
    <t>WCK 25</t>
  </si>
  <si>
    <t>webercolor klinker</t>
  </si>
  <si>
    <t>Špeciálna mrazuvzdorná minerálna škárovacia cementová malta so zníženou nasiakavosťou vody (W) a vysokou odolnosťou voči obrusovaniu (A).</t>
  </si>
  <si>
    <t>WCK 25 webercolor klinker</t>
  </si>
  <si>
    <t>Škárovacie hmoty</t>
  </si>
  <si>
    <t>738610209 </t>
  </si>
  <si>
    <t>webercolor comfort 5kg</t>
  </si>
  <si>
    <t>cement</t>
  </si>
  <si>
    <t>Škárovacia cementová hmota</t>
  </si>
  <si>
    <t>webercolor comfort G109 cement 5kg</t>
  </si>
  <si>
    <t>cca 0,3 – 0,5 kg/m2</t>
  </si>
  <si>
    <t>Sáčok</t>
  </si>
  <si>
    <t>738610211  </t>
  </si>
  <si>
    <t>webercolor comfort 2kg</t>
  </si>
  <si>
    <t>webercolor comfort G109 cement  2kg</t>
  </si>
  <si>
    <t>white</t>
  </si>
  <si>
    <t>beige</t>
  </si>
  <si>
    <t>marble</t>
  </si>
  <si>
    <t>738610226 </t>
  </si>
  <si>
    <t>webercolor SIL</t>
  </si>
  <si>
    <t>Silikónový tmel</t>
  </si>
  <si>
    <t>SILG109 webercolor SIL G109 cement</t>
  </si>
  <si>
    <t>Silikónové tmely</t>
  </si>
  <si>
    <t>Tuba</t>
  </si>
  <si>
    <t>7601 15</t>
  </si>
  <si>
    <t>weber akryzol</t>
  </si>
  <si>
    <t>15kg</t>
  </si>
  <si>
    <t>Jednozložková hydroizolácia určená na izolovanie sanitárnych priestorov v interiéri, ideálna pod obklady a dlažby. Vhodná aj na sadrové a anhydritové podklady, jednoducho sa spracováva a je kompatibilná s lepidlami na obklady a dlažby.</t>
  </si>
  <si>
    <t>7601 15 akryzol</t>
  </si>
  <si>
    <t>W 06 Technické produkty</t>
  </si>
  <si>
    <t>Hydroizolačné hmoty cementové</t>
  </si>
  <si>
    <t>1,5 kg/m2/2 nátery</t>
  </si>
  <si>
    <t>7601 5</t>
  </si>
  <si>
    <t>7601 5 akryzol</t>
  </si>
  <si>
    <t>7614 20</t>
  </si>
  <si>
    <t xml:space="preserve">weber terizol </t>
  </si>
  <si>
    <t>20kg</t>
  </si>
  <si>
    <t>Jednozložková cementová hydroizolačná stierka vhodná na použitie v interiéri aj exteriéri, ideálna pod obklady a dlažby. Možno ju aplikovať ako stierku alebo náter na balkóny, terasy, fasády a sanitárne priestory, pričom utesní aj aktívne trhliny do šírky 0,75 mm.</t>
  </si>
  <si>
    <t>7614 20 terizol</t>
  </si>
  <si>
    <t>2 - 3 kg/m2/2 vrstvy</t>
  </si>
  <si>
    <t>7614 4,5</t>
  </si>
  <si>
    <t>4,5kg</t>
  </si>
  <si>
    <t>7614 4,5 terizol</t>
  </si>
  <si>
    <t>S TEC 005</t>
  </si>
  <si>
    <t>webertec Superflex D24</t>
  </si>
  <si>
    <t>24 kg</t>
  </si>
  <si>
    <t>2-zložková, vysoko flexibilná, hydraulicky rýchlo tuhnúca stavebná izolácia bez obsahu bitúmenu, na bezpečné izolovanie nových i starých stavieb. Vhodná na následné pretretie farbou alebo omietnutie.</t>
  </si>
  <si>
    <t>STEC 005 webertec superflex D24</t>
  </si>
  <si>
    <t>Hydroizolačné hmoty bituménové</t>
  </si>
  <si>
    <t>3,5 - 4,5/3 - 4 mm</t>
  </si>
  <si>
    <t>6 kg</t>
  </si>
  <si>
    <t>STEC 005 webertec superflex D24 6kg</t>
  </si>
  <si>
    <t>3,5 - 4,5 / 3 mm - 4 mm</t>
  </si>
  <si>
    <t>SAB176 24</t>
  </si>
  <si>
    <t>webertec superflex D2</t>
  </si>
  <si>
    <t>24kg</t>
  </si>
  <si>
    <t>Reaktívne tuhnúca, vysoko flexibilná minerálna tesniaca stierka určená na izoláciu stien, podláh, základov a stropov v kontakte so zeminou. Aplikuje sa na všetky minerálne podklady ručne alebo strojovo, vhodná aj na lepenie izolačných materiálov ako XPS, EPS či minerálnej vlny.</t>
  </si>
  <si>
    <t>SAB 176 24 webertec superflex D2</t>
  </si>
  <si>
    <t>3,7 kg/3 mm/m2</t>
  </si>
  <si>
    <t>weber.tec Superflex 10</t>
  </si>
  <si>
    <t>2 - 4 l/m2</t>
  </si>
  <si>
    <t>weber.tec D-flex 20kg</t>
  </si>
  <si>
    <t>2,2-3,5 kg/m2</t>
  </si>
  <si>
    <t>SAB915 30</t>
  </si>
  <si>
    <t>weber.tec 915</t>
  </si>
  <si>
    <t>Vysoko flexibilná jednozložková alebo dvojzložková bitúmenová hrubovrstvová izolačná stierka modifikovaná polymérmi, s vysokým podielom sušiny, rýhloschnúca s použitím urýchľovača. Vhodná aj na lepenie izolačných dosiek na asflatový podklad. o vytvrdnutí odolná voči posypovým soliam. Skúšaná podľa EN 15814.</t>
  </si>
  <si>
    <t>SAB 915 30 webertec 915</t>
  </si>
  <si>
    <t>4 - 5,5 l/m2/3-4 mm</t>
  </si>
  <si>
    <t>SAB915 10</t>
  </si>
  <si>
    <t>SAB 915 10 webertec 915</t>
  </si>
  <si>
    <t>SAB915R</t>
  </si>
  <si>
    <t>weber.tec 915 urýchľovač tuhnutia</t>
  </si>
  <si>
    <t>2 kg</t>
  </si>
  <si>
    <t>Urýchľovač tuhnutia pre hydroizolačnú stierku weber.tec superflex D24 na urýchlenie tuhnutia a pri lepení soklových izolačných dosiek na asflatový podklad.</t>
  </si>
  <si>
    <t>S TEC 007 2 pulover tec915</t>
  </si>
  <si>
    <t>1 ks/30 l</t>
  </si>
  <si>
    <t>SAB 933 25</t>
  </si>
  <si>
    <t>weber.tec 933</t>
  </si>
  <si>
    <t>Cementová tesniaca stierka, vodotesná, jednozložková, kompenzujúca zmršťovanie, určená na vytváranie žliabkov v prechodoch stena/podlaha pred aplikáciou hydroizolácie. Vhodná na vnútorné aj vonkajšie použitie, na opravu betónu a muriva, ako aj na egalizačné vytmelenie pod flexibilné potery.
Provide your feedback on BizChat</t>
  </si>
  <si>
    <t>SAB 933 25 webertec 933</t>
  </si>
  <si>
    <t>18kg/m2/1 cm</t>
  </si>
  <si>
    <t>SAB 930 25</t>
  </si>
  <si>
    <t>weber.tec 930</t>
  </si>
  <si>
    <t>Minerálna hydroizolačná stierka určená na izoláciu nádrží s vodou a stavebných konštrukcií v kontakte so zemnou vlhkosťou. Aplikuje sa ako suchá omietková zmes na minerálne podklady, zabezpečuje spoľahlivú ochranu proti vlhkosti.</t>
  </si>
  <si>
    <t>SAB 930 25 webertec 930</t>
  </si>
  <si>
    <t>SAB 824 20</t>
  </si>
  <si>
    <t>weber.tec 824</t>
  </si>
  <si>
    <t>Pružná, jednozložková cementová hydroizolačná stierka s normálnym tuhnutím, vhodná na vnútorné aj vonkajšie plochy. Používa sa na utesnenie trhlín, izoláciu základov, suterénov, nádrží, vlhkých priestorov a bazénov.
Definice výrobku
Pružná hydroizolační stěrka, síranovzdorná, hydraulicky tuhnoucí, pro zatahování trhlin na vnitřních i vnějších plochách staveb, suterénních stěnách, základech, nádržích a na plochách stěn a podlah ve vlhkých místech a plaveckých bazénech.</t>
  </si>
  <si>
    <t>SAB 824 20 webertec 824</t>
  </si>
  <si>
    <t>1,5 kg/m²/mm</t>
  </si>
  <si>
    <t>SAB 934 25</t>
  </si>
  <si>
    <t>weber.tec 934</t>
  </si>
  <si>
    <t>Tesniaca omietka s vláknami – vodotesná suchá maltová zmes určená ako podkladová vrstva pod sanačné alebo jadrové omietky, pružné hydroizolácie či soklové omietky. Odolná voči síranom a negatívnemu tlaku vody, vhodná na vnútorné aj vonkajšie použitie.</t>
  </si>
  <si>
    <t>SAB 934 25 webertec 934</t>
  </si>
  <si>
    <t>15 kg/m2/1 cm</t>
  </si>
  <si>
    <t>SAB 945 5</t>
  </si>
  <si>
    <t>weber.tec 945</t>
  </si>
  <si>
    <t>Dvojzložková injektážna živica na báze epoxidu s nízkou viskozitou, bez obsahu rozpúšťadiel. Používa sa na silovú injektáž alebo zalievanie trhlín v betóne a murive.</t>
  </si>
  <si>
    <t>SAB 945 5 webertec 945</t>
  </si>
  <si>
    <t>Hydroizolačné membrány</t>
  </si>
  <si>
    <t>1,1 kg/dm3</t>
  </si>
  <si>
    <t>PRIM 901</t>
  </si>
  <si>
    <t>weber.tec 901</t>
  </si>
  <si>
    <t>Vysoko koncentrovaná, bezrozpúšťadlová bitúmenová emulzia vhodná na rôzne podklady vrátane mierne vlhkých. Vyznačuje sa vysokou odolnosťou voči kyselinám, zásadám a alkalickému prostrediu, ideálna ako základný náter alebo ochranný povlak na betón, omietku, murivo, oceľ či lepenku.</t>
  </si>
  <si>
    <t>PRIM 901 10 webertec 901</t>
  </si>
  <si>
    <t>15-30 ml/m²</t>
  </si>
  <si>
    <t>SAB 183 25</t>
  </si>
  <si>
    <t>webertec imper F</t>
  </si>
  <si>
    <t>Minerálna hydroizolačná hmota s kryštalizačným účinkom, určená na izoláciu zemných stavieb ako kanalizácie, nádrže, bazény či tunely. Vhodná na impregnáciu betónových konštrukcií a odolná voči agresívnej aj morskej vode.</t>
  </si>
  <si>
    <t>SAB 183 25 webertec imper F</t>
  </si>
  <si>
    <t>2 kg/m2/1 mm</t>
  </si>
  <si>
    <t>M635</t>
  </si>
  <si>
    <t>weber nivelit</t>
  </si>
  <si>
    <t>Jednozložková samonivelizačná podlahová hmota na báze cementu pre vnútorné použitie. Receptúra po novom obsahuje vlákna.</t>
  </si>
  <si>
    <t>M635 25 weber nivelit</t>
  </si>
  <si>
    <t>W 04 Podlahové hmoty</t>
  </si>
  <si>
    <t>Nivelačné hmoty</t>
  </si>
  <si>
    <t>PM_Kazety</t>
  </si>
  <si>
    <t>1,7 kg/m2/1 mm</t>
  </si>
  <si>
    <t>NIV 190</t>
  </si>
  <si>
    <t>weber nivelit S</t>
  </si>
  <si>
    <t>Sadrová samonivelizačná hmota určená na nanášanie v interiéri v hrúbke od 2,5 mm do 30 mm.</t>
  </si>
  <si>
    <t>NIV 190 25 weber nivelit S (CZ)</t>
  </si>
  <si>
    <t>WF4150</t>
  </si>
  <si>
    <t>weberfloor 4150</t>
  </si>
  <si>
    <t>Rýchlotuhnúca samonivelizačná podlahová hmota triedy CTC25F5 pre hrúbky vrstvy 2 - 30 mm s obsahom vlákien a s veľmi dobrým rozlivom.</t>
  </si>
  <si>
    <t>NIV 150 CZ 25 weberfloor 4150</t>
  </si>
  <si>
    <t>WF4150PRO</t>
  </si>
  <si>
    <t>weberfloor 4150 PRO</t>
  </si>
  <si>
    <t>Rýchlotuhnúca samonivelizačná podlahová hmota triedy CTC30F6 pre hrúbky vrstvy 2 - 30 mm s obsahom vlákien a s veľmi dobrým rozlivom.</t>
  </si>
  <si>
    <t>NIV 150 CZ PRO 25 weberfloor 4150 PRO</t>
  </si>
  <si>
    <t>1,6 kg/m2/1 mm</t>
  </si>
  <si>
    <t>WF4160</t>
  </si>
  <si>
    <t>weberfloor 4160</t>
  </si>
  <si>
    <t>Cementová samonivelizačná podlahová hmota s vysokou pevnosťou triedy CTC30F7 pre hrúbku vrstvy 2 - 30 mm určená do priestorov s vysokou mechanickou záťažou. Rýchloschnúca.</t>
  </si>
  <si>
    <t>NIV 160 CZ 25 weberfloor 4160</t>
  </si>
  <si>
    <t>WF4160PRO</t>
  </si>
  <si>
    <t>weberfloor 4160 PRO</t>
  </si>
  <si>
    <t>Cementová samonivelizačná podlahová hmota s vysokou pevnosťou triedy CTC35F8 pre hrúbku vrstvy 2 - 30 mm určená do priestorov s vysokou mechanickou záťažou. Rýchloschnúca s obsahom vlákien.</t>
  </si>
  <si>
    <t>NIV 160 PRO CZ 25 weberfloor 4160 PRO</t>
  </si>
  <si>
    <t>weberfloor 4610</t>
  </si>
  <si>
    <t>grey</t>
  </si>
  <si>
    <t>Finálna samonivelizačná hmota bez potreby ďalšej povrchovej úpravy. Určená do mechanicky zaťažených priestorov, prípadne na zhotovenie industriálnych povrchov. Pre hrúbky 4 - 15 mm.</t>
  </si>
  <si>
    <t>NIV 610 25 weberfloor 4610</t>
  </si>
  <si>
    <t>WF4610</t>
  </si>
  <si>
    <t>dark grey</t>
  </si>
  <si>
    <t>NIV 610 25 weberfloor 4610, dark grey</t>
  </si>
  <si>
    <t>4033 25</t>
  </si>
  <si>
    <t>weberfloor 4033</t>
  </si>
  <si>
    <t>Samonivelačná hmota vystužená vláknami (1–10 mm).</t>
  </si>
  <si>
    <t>weberfloor 4033 25kg</t>
  </si>
  <si>
    <t>NIV FIBER 25</t>
  </si>
  <si>
    <t>weberfloor fiber</t>
  </si>
  <si>
    <t>Samonivelizačná podlahová hmota na báze cementu, vystužená vláknom. Určená na hrúbku vrstvy od 2 mm do 50 mm, pre vysoké zaťaženie – pevnosť až 40 Mpa.</t>
  </si>
  <si>
    <t>NIV FIBER 25 weberfloor fiber</t>
  </si>
  <si>
    <t>CP FLOW</t>
  </si>
  <si>
    <t>weberfloor flow</t>
  </si>
  <si>
    <t>Samonivelizačný liaty cementový poter vystužený vláknami určený do interiéru. Pevnosť v tlaku 20 MPa,  pochôdzny už po 24 hod.. Vhodný aj na podlahové kúrenie. Používa sa na kontaktné, oddelené a plávajúce potery. Nieje vhodný ako finálna nášľapná vrstva.</t>
  </si>
  <si>
    <t>CP FLOW 25 weberfloor flow</t>
  </si>
  <si>
    <t>20kg/m2/10 mm</t>
  </si>
  <si>
    <t>OH 101 20</t>
  </si>
  <si>
    <t>weberbat opravná hmota</t>
  </si>
  <si>
    <t>Univerzálna opravná hmota, rýchlotvrdnúca, na vyrovnanie betónu, omietok, cementových podkladov, muriva a na vyplnenie dutín, výtlkov, poškodených rohov. Lokálne až do hrúbky 40 mm.</t>
  </si>
  <si>
    <t>OH 101 20 weberbat opravná hmota</t>
  </si>
  <si>
    <t>Vysprávky</t>
  </si>
  <si>
    <t>PM_Sadry</t>
  </si>
  <si>
    <t>1,5 kg/m2/1 mm</t>
  </si>
  <si>
    <t>OH 101 5</t>
  </si>
  <si>
    <t>OH 101 5 weberbat opravná hmota</t>
  </si>
  <si>
    <t xml:space="preserve">VH716 2 </t>
  </si>
  <si>
    <t>weber penetrácia</t>
  </si>
  <si>
    <t>Koncentrovaný podkladový náter urče­ný na nasiakavé podklady. Riedenie vodou podľa typu podkladu a použitia. Odporúčané riedenie: Pod lepidlá na obklady a dlažbu, opravnú hmotu, betónové zmesi: 1:5; Pod samonivelizačné podlahové hmoty: 1:3 až 1:5; Pod fasádne lepidlá 1:5 až 1:8.</t>
  </si>
  <si>
    <t>VH716 /2 weber penetrácia (2kg)</t>
  </si>
  <si>
    <t>Obklady penetrácia</t>
  </si>
  <si>
    <t>0,05 - 0,025 kg/m2</t>
  </si>
  <si>
    <t xml:space="preserve">VH716 5 </t>
  </si>
  <si>
    <t>VH716 /5 weber penetrácia (5kg)</t>
  </si>
  <si>
    <t>VH716 20</t>
  </si>
  <si>
    <t>16 kg</t>
  </si>
  <si>
    <t>VH716 /16 WEBER penetrácia (16kg)</t>
  </si>
  <si>
    <t xml:space="preserve">G651 </t>
  </si>
  <si>
    <t xml:space="preserve">weber spojovací mostík </t>
  </si>
  <si>
    <t>Disperzný spojovací prednáter s obsahom plniva určený na priame použitie (neriedi sa) na nenasiakavé podklady.</t>
  </si>
  <si>
    <t>G651 2 weber spojovací mostík</t>
  </si>
  <si>
    <t xml:space="preserve">0,2 kg/m2 </t>
  </si>
  <si>
    <t>G651 5 weber spojovací mostík</t>
  </si>
  <si>
    <t>G651 20 weber spojovací mostík</t>
  </si>
  <si>
    <t>BP420</t>
  </si>
  <si>
    <t>weberbat cementový poter</t>
  </si>
  <si>
    <t>Cementový poter na ručné spracovanie pre hrúbky 35 až 70 mm. Trieda CT C20 F4. Veľkosť zrna cca 4 mm.</t>
  </si>
  <si>
    <t>BP420 WEBERBAT CEM. POTER 20 MPA 25KG</t>
  </si>
  <si>
    <t>Potery</t>
  </si>
  <si>
    <t>20 kg/m2/1 cm</t>
  </si>
  <si>
    <t>SB25</t>
  </si>
  <si>
    <t>weber suchý betón</t>
  </si>
  <si>
    <t>Betónový cementový poter, betón (veľkosť zrna cca 4 mm) na ručné spracovanie do exteriéru i interiéru triedy C16/20.</t>
  </si>
  <si>
    <t>SB25 WEBER SUCHY BETON 25kg</t>
  </si>
  <si>
    <t>18 - 20 kg/m2/1 cm</t>
  </si>
  <si>
    <t>MC 940 25</t>
  </si>
  <si>
    <t>webermix stĺpkobetón</t>
  </si>
  <si>
    <t>Suchá betónová zmes na veľmi jednoduché spracivanie bez miešania. Ráchlotuhnúca. Na betónovanie stĺpikov, plotov, kotvenie dopravného značenia, sušiakov  a pod. Trieda CT C35 F6.</t>
  </si>
  <si>
    <t>MC 940 25 webermix stĺpkobetón</t>
  </si>
  <si>
    <t>14 l/25 kg</t>
  </si>
  <si>
    <t>BP405</t>
  </si>
  <si>
    <t>weberbat balkónový</t>
  </si>
  <si>
    <t>Spádový betónový poter s vláknami. Aplikačná hrúbka od 15 mm do 100 mm. Trieda CT C25 F5.</t>
  </si>
  <si>
    <t>BP405 weberbat balkónový 25kg</t>
  </si>
  <si>
    <t>19,5 kg/m2/1 cm</t>
  </si>
  <si>
    <t>BP 435 25</t>
  </si>
  <si>
    <t xml:space="preserve">weberbat rapid </t>
  </si>
  <si>
    <t>Rýchlotvrdnucí cementový poter vystužený vláknom pre hrúbky od 15 do 100 mm. Trieda CT C30 F6.</t>
  </si>
  <si>
    <t>BP 435 25 weberbat rapid</t>
  </si>
  <si>
    <t>18- 21 kg/m2/1 cm</t>
  </si>
  <si>
    <t>SAB 200</t>
  </si>
  <si>
    <t>webercel mass</t>
  </si>
  <si>
    <t>Rýchlotuhnúci betón vystužený uhlíkovými vláknami na zalievanie cestných poklopov a opravy výtlkov na betónových vozovkách. Vysoká mechanická odolnosť, realizácia bez nutnosti debnenia.</t>
  </si>
  <si>
    <t>SAB 200 25 webercel mass</t>
  </si>
  <si>
    <t>MCT510 25</t>
  </si>
  <si>
    <t>webermix poro</t>
  </si>
  <si>
    <t>Murovacia malta určená na tenkovrstvové lepenie pórobetónových tvárnic a brúsených tehál, vhodná na ručné spracovanie v interiéri aj exteriéri, s pevnosťou v tlaku 5 Mpa.</t>
  </si>
  <si>
    <t>MCT510  webermix poro  25kg</t>
  </si>
  <si>
    <t>W 05 Jadrové a murovacie malty</t>
  </si>
  <si>
    <t>Murovacie malty</t>
  </si>
  <si>
    <t>3 - 3,5 kg/m2</t>
  </si>
  <si>
    <t>MVC910 25</t>
  </si>
  <si>
    <t>webermix murovacia malta</t>
  </si>
  <si>
    <t>Murovacia malta určená na murovanie tradičných murovacích prvkov (okrem pórobetónu), vhodná na ručné spracovanie v interiéri aj exteriéri, s pevnosťou v tlaku 5 Mpa.</t>
  </si>
  <si>
    <t>MVC910 webermix murov. malta 5 MPa  25kg</t>
  </si>
  <si>
    <t>16,5 kg/m2/1 cm</t>
  </si>
  <si>
    <t>MVC004</t>
  </si>
  <si>
    <t>weber jadrová omietka 4 mm</t>
  </si>
  <si>
    <t>Jadrová omietka so 4 mm zrnom do interiéru i exteriéru na ručné spracovanie. Podkladová omietka pod štukové omietky, stierky a minerálne omietky.</t>
  </si>
  <si>
    <t>MVC004 weberdur jadrová omietka 4mm 25kg</t>
  </si>
  <si>
    <t>Jadrové omietky</t>
  </si>
  <si>
    <t>MVC002</t>
  </si>
  <si>
    <t>weberdur jadrová omietka 2 mm</t>
  </si>
  <si>
    <t>Jadrová omietka s  2 mm zrnom do interiéru i exteriéru na ručné spracovanie. Podkladová omietka pod štukové omietky, stierky a minerálne omietky.</t>
  </si>
  <si>
    <t>MVC 002 weberdur jadrová omietka 2mm 25kg</t>
  </si>
  <si>
    <t>16 kg/m2/1 cm</t>
  </si>
  <si>
    <t>MVC001</t>
  </si>
  <si>
    <t>weber jadrová omietka 1 mm IN</t>
  </si>
  <si>
    <t xml:space="preserve">Jadrová omietka s jemným 1 mm zrnom do interiéru na ručné a strojové spracovanie. </t>
  </si>
  <si>
    <t>MVC001 weberdur jadrová omietka 1mm 25kg</t>
  </si>
  <si>
    <t>MVC 675 25</t>
  </si>
  <si>
    <t>weberdur 3v1</t>
  </si>
  <si>
    <t>Jednovrstvová vápenno-cementová omietka s predĺženým časom spracovania, vhodná na ručné aj strojové nanášanie v interiéri aj exteriéri. Po vyhladení tvorí vhodný podklad pre maľby a tapety.</t>
  </si>
  <si>
    <t>MVC 675 25 weber dur 3v1</t>
  </si>
  <si>
    <t>14 kg/m2/1 cm</t>
  </si>
  <si>
    <t>MVC 685 10</t>
  </si>
  <si>
    <t xml:space="preserve">weberdur terralit </t>
  </si>
  <si>
    <t>Tepelnoizolačná suchá malta na báze perlitu so špeciálnym spojivom, vhodná na ručné aj strojové spracovanie v interiéri aj exteriéri.</t>
  </si>
  <si>
    <t>MVC 685 10 weberdur terralit</t>
  </si>
  <si>
    <t>0,6 m2/vrece/4 cm</t>
  </si>
  <si>
    <t>3803 B</t>
  </si>
  <si>
    <t>weberdur stierka</t>
  </si>
  <si>
    <t xml:space="preserve">Štuková biela stierka na finálne úpravy stien so vzhľadom tradičného štukového povrchu. Vhodná na renovácie jadrových omietok a povrchovú úpravu členitých detailov fasád. Do interiéru i exteriéru. Ručné spracovanie. </t>
  </si>
  <si>
    <t>3803 B 25 weberdur stierka</t>
  </si>
  <si>
    <t>Štukové omietky</t>
  </si>
  <si>
    <t>4 kg/m2/2 mm</t>
  </si>
  <si>
    <t xml:space="preserve">MVCJ 310 </t>
  </si>
  <si>
    <t>weberdur štuk IN</t>
  </si>
  <si>
    <t>Biela štuková stierka určená do interiéru, na finálne úpravy povrchov so vzhľadom tradičného štuku. Vhodná na povrchy z jadrových omietok, na ručné spracovanie.</t>
  </si>
  <si>
    <t>MVJ 310 25 weberdur štuk IN</t>
  </si>
  <si>
    <t>1,8 - 3,2 kg/m2/1-2 mm</t>
  </si>
  <si>
    <t>MVCJ 320</t>
  </si>
  <si>
    <t>weberdur štuk EX</t>
  </si>
  <si>
    <t>Štuková omietka vhodná do exteriéru i interiéru pre tradičný vzhľad fasád a stien. Na úpravy povrchov  jadrových omietok, ručné spracovanie.</t>
  </si>
  <si>
    <t>MVCJ 320 25 weberdur štuk EX</t>
  </si>
  <si>
    <t>101P</t>
  </si>
  <si>
    <t>weberdur Gipsglätter</t>
  </si>
  <si>
    <t>Jednovrstvová vápenno-sadrovaná omietka s predĺženým časom spracovania, určená na ručné aj strojové nanášanie v interiéri. Po vyhladení vytvára vhodný podklad pre maľby a tapety.</t>
  </si>
  <si>
    <t>101P 30 weberdur gipsgllater</t>
  </si>
  <si>
    <t>1,1 kg/m2/1 mm</t>
  </si>
  <si>
    <t>MVC 509 25</t>
  </si>
  <si>
    <t>weberdur podhoz CZ</t>
  </si>
  <si>
    <t>Cemenotvý prednástrek pod vápenno-cementové jadrové omietky.</t>
  </si>
  <si>
    <t>MC 665 25 weberdur podhoz</t>
  </si>
  <si>
    <t>3m2/vrece/cm</t>
  </si>
  <si>
    <t>MVC 692 25</t>
  </si>
  <si>
    <t>weberdur univerzální 2mm</t>
  </si>
  <si>
    <t>Univerzálna cementová malta vhodná na vytváranie jadrových omietok a murovanie. Určená na ručné spracovanie v interiéri aj exteriéri. Ideálna ako podklad pod jemné alebo minerálne omietky. Povrch je možné upraviť tak, aby nebolo potrebné následné štukovanie – vhodné najmä pre technické a vedľajšie priestory ako garáže či dielne.</t>
  </si>
  <si>
    <t>MVC 692 25 w.dur universal.2 mm</t>
  </si>
  <si>
    <t>MC920 25</t>
  </si>
  <si>
    <t>webermix zdíci 10Mpa</t>
  </si>
  <si>
    <t>MC 920 25 webermix zdící</t>
  </si>
  <si>
    <t>H707 5</t>
  </si>
  <si>
    <t>weber hloubkový zpevňovač omítek</t>
  </si>
  <si>
    <t>5 l</t>
  </si>
  <si>
    <t>H707 5 weber hloubkový zpevňovač</t>
  </si>
  <si>
    <t>0,2 kg/m2/vrstva</t>
  </si>
  <si>
    <t>SPR100</t>
  </si>
  <si>
    <t>webersan presto 100</t>
  </si>
  <si>
    <t>Sanačný prednástrek pod sanačné omietky weber presto na vlhké murivo so schopnosťou viazať soli.</t>
  </si>
  <si>
    <t>SPR100 30 webersan presto</t>
  </si>
  <si>
    <t>Sanácie</t>
  </si>
  <si>
    <t>5 - 7 kg/m2</t>
  </si>
  <si>
    <t>SPR200</t>
  </si>
  <si>
    <t>webersan presto 200</t>
  </si>
  <si>
    <t>Sanačná omietka na vlhké murivo bielej farby, na vlhké a zasolené muriva.</t>
  </si>
  <si>
    <t>SPR200 30 webersan presto</t>
  </si>
  <si>
    <t>SPR300</t>
  </si>
  <si>
    <t>webersan presto 300</t>
  </si>
  <si>
    <t>Sanačná biela štuková omietka pre sanačný systém weber presto.</t>
  </si>
  <si>
    <t>SPR300 30 webersan presto</t>
  </si>
  <si>
    <t>4,5 kg/m2</t>
  </si>
  <si>
    <t>SAZ800 25</t>
  </si>
  <si>
    <t>webersan podhoz WTA</t>
  </si>
  <si>
    <t>Sanačný prednástrek pod sanačné omietky, ručné spracovanie. Vhodný pre WTA systéme, na vlhké a zasolené murivo v interiéri aj exteriéri.</t>
  </si>
  <si>
    <t>SAZ 800 25 webersan podhoz</t>
  </si>
  <si>
    <t>7 kg/m2</t>
  </si>
  <si>
    <t>SAZ810 20</t>
  </si>
  <si>
    <t xml:space="preserve">webersan vyrovnávací WTA </t>
  </si>
  <si>
    <t>Hydrofilná podkladová porézna omietka určená ako základná vrstva v sanačnom systéme WTA. Slúži na zachytávanie solí pri vysokom zasolení muriva a na vyrovnanie nerovností na vlhkých a zasolených plochách.</t>
  </si>
  <si>
    <t>SAZ 810 20 webersan vyrovnávací WTA</t>
  </si>
  <si>
    <t>11 kg/m2/10 mm</t>
  </si>
  <si>
    <t>SAZ820 20</t>
  </si>
  <si>
    <t>webersan sanačný WTA</t>
  </si>
  <si>
    <t>Sanačná omietka na dlhodobú ochranu vlhkého a zasoleného muriva, vhodná na vnútorné aj vonkajšie použitie. Dá sa aplikovať ručne aj strojovo.</t>
  </si>
  <si>
    <t>SAZ 820 20 webersan sanační WTA</t>
  </si>
  <si>
    <t>R600 20</t>
  </si>
  <si>
    <t>webersan 600</t>
  </si>
  <si>
    <t>Jemná štuková omietka na vápenno-cementovej báze, na jadrové, tepelnoizolačné a sanačné omietky. Vhodná aj ako opravná malta v kombinácii s adhezívnou emulziou.</t>
  </si>
  <si>
    <t>R600 20 webersan 600</t>
  </si>
  <si>
    <t>2,7kg/m2/1,5 mm</t>
  </si>
  <si>
    <t>SAB 946 0,6</t>
  </si>
  <si>
    <t>weber.tec 946</t>
  </si>
  <si>
    <t>0,6 l</t>
  </si>
  <si>
    <t>Injektážny vodnatý krém na báze silánu bez obsahu rozpúšťadiel, určený na dodatočnú horizontálnu izoláciu muriva proti vzlínajúcej vlhkosti. Aplikuje sa beztlakovou injektážou do vyvŕtaných otvorov, s certifikáciou podľa WTA-4-4-04.</t>
  </si>
  <si>
    <t>SAB 946 0,6 webertec</t>
  </si>
  <si>
    <t>ml/1m/hrúbka steny: 360ml/1m/24 cm; 540ml/1m/36 cm; 720ml/1m/78 cm;</t>
  </si>
  <si>
    <t>Krabica</t>
  </si>
  <si>
    <t>WT946</t>
  </si>
  <si>
    <t>webertec 946</t>
  </si>
  <si>
    <t>10 l</t>
  </si>
  <si>
    <t>webertec 946 10l krémová injektáž</t>
  </si>
  <si>
    <t>SAZ 831 25 weberdur calce F</t>
  </si>
  <si>
    <t>25kg</t>
  </si>
  <si>
    <t>SAB 100 7</t>
  </si>
  <si>
    <t>weberrep ochrana</t>
  </si>
  <si>
    <t>Antikorózny náter na ochranu oceľovej výstuže v betóne. Zvyšuje prídržnosť reprofilačných mált k výstuži.</t>
  </si>
  <si>
    <t>SAB 100 7 weberrep ochrana</t>
  </si>
  <si>
    <t>SAB115 25</t>
  </si>
  <si>
    <t xml:space="preserve">weberrep vysprávka J SV </t>
  </si>
  <si>
    <t>Opravná jemná reprofilačná malta na betón, určená na jemné a menšie opravy betónových konštrukcií.</t>
  </si>
  <si>
    <t>SAB 115 25 weberrep vysprávka J</t>
  </si>
  <si>
    <t>20 kg/m2/10 mm</t>
  </si>
  <si>
    <t>SAB125 25</t>
  </si>
  <si>
    <t>weberrep vysprávka H SV</t>
  </si>
  <si>
    <t>Opravná hrubá reprofilačná malta na betón, určená na vyplnenie výtlkov, dutín, štrkových hniezd poškodených betónových konštrukcií.</t>
  </si>
  <si>
    <t>SAB 125 25 weberrep vysprávka H</t>
  </si>
  <si>
    <t>SAB135 25</t>
  </si>
  <si>
    <t>weberrep povrch SV</t>
  </si>
  <si>
    <t>Jemná reprofilačná malta určená na jemné opravy výtlkov v betóne a na uzatváranie štrkových hniezd. Používa sa na finálne úpravy poškodených betónových povrchov do hrúbky 4 mm.</t>
  </si>
  <si>
    <t>SAB 135 25 weberrep povrch</t>
  </si>
  <si>
    <t>2kg/m2/1 mm</t>
  </si>
  <si>
    <t>SAB155 25</t>
  </si>
  <si>
    <t>weberrep surface</t>
  </si>
  <si>
    <t>Vysprávková malta na betón 3v1 je určená na opravy trhlín, rohov, nerovností a poškodených miest v betóne a murive. Vhodná na použitie vo všetkých typoch stavieb – nadzemných, podzemných aj zapustených – vertikálne, horizontálne aj zo spodnej strany.</t>
  </si>
  <si>
    <t>SAB 155 25 weberrep surface</t>
  </si>
  <si>
    <t>16 kg/m2/10 mm</t>
  </si>
  <si>
    <t>297 FP</t>
  </si>
  <si>
    <t>weberren trassic FP</t>
  </si>
  <si>
    <t>Vápenno-trasová štuková omietka</t>
  </si>
  <si>
    <t>297 FP 30 weberren trassic FP</t>
  </si>
  <si>
    <t>1,4 kg/m2/mm</t>
  </si>
  <si>
    <t>290 GP</t>
  </si>
  <si>
    <t>weberren trassic GP</t>
  </si>
  <si>
    <t>Vápenno-trasová jadrová omietka</t>
  </si>
  <si>
    <t>290 GP 30 weberren trassic GP</t>
  </si>
  <si>
    <t>18 kg/m2/cm</t>
  </si>
  <si>
    <t>SAB 767 25</t>
  </si>
  <si>
    <t>weber.rep 767</t>
  </si>
  <si>
    <t>Zálievková malta na zalievanie stavebných prvkov vystavených vysokému statickému a dynamickému zaťaženiu. Používa sa napríklad pri kotvení oceľových dielov, betónových škárach, strojových základov či mostových ložísk.</t>
  </si>
  <si>
    <t>SAB 767 25 weberrep 767</t>
  </si>
  <si>
    <t>2 kg/1 mm/m2</t>
  </si>
  <si>
    <t>SAB 768  25</t>
  </si>
  <si>
    <t>weber.rep 768</t>
  </si>
  <si>
    <t>Zálievková cementová malta na zalievanie stavebných dielov vystavených vysokému zaťaženiu, vrátane oceľových prvkov, betónových spojov a základov strojov. Vhodná je aj pre predpätý betón a železobetón.</t>
  </si>
  <si>
    <t>SAB 768 25 weberrep 25kg</t>
  </si>
  <si>
    <t>SAB 954 20</t>
  </si>
  <si>
    <t>weberrep KB DUO</t>
  </si>
  <si>
    <t>Minerálny spojovací mostík slúži na zlepšenie priľnavosti k betónu a zároveň chráni výstuž proti korózii. Vhodný je na použitie v interiéri aj exteriéri.</t>
  </si>
  <si>
    <t>SAB 954 weberrep KB DUO 20kg</t>
  </si>
  <si>
    <t>ProMix Finish - 15kg [W]</t>
  </si>
  <si>
    <t>W 10 Promixy</t>
  </si>
  <si>
    <t>Promixy</t>
  </si>
  <si>
    <t>ProMix Finish - 25kg [W]</t>
  </si>
  <si>
    <t>ProMix Finish - 5kg [W]</t>
  </si>
  <si>
    <t>ProMix Mega - 15kg [W]</t>
  </si>
  <si>
    <t>ProMix Mega - 25kg [W]</t>
  </si>
  <si>
    <t>ProMix Mega - 5kg [W]</t>
  </si>
  <si>
    <t>SAB 952</t>
  </si>
  <si>
    <t>webertmel PUR  "salám"</t>
  </si>
  <si>
    <t>600 ml</t>
  </si>
  <si>
    <t>Polyuretánový tmel určený na tmelenie a výplne škár v stavebných konštrukciách. Vyznačuje sa vysokou odolnosťou voči UV žiareniu, farebnou stálosťou a chemickou odolnosťou voči lúhom a riedeným kyselinám. Je pretierateľný a poskytuje trvalú pružnosť pre spoľahlivé utesnenie. Max. šírka škáry 50 mm, max. hĺbka 10 mm.</t>
  </si>
  <si>
    <t>SAB 952 0,60 webertmel PUR</t>
  </si>
  <si>
    <t>SPTP SU3E</t>
  </si>
  <si>
    <t>weber color Poly kartuša</t>
  </si>
  <si>
    <t>290 ml</t>
  </si>
  <si>
    <t>Jednozložkový tmel a lepidlo na báze MS polyméru na tmelenie a lepenie takmer všetkých stavebných materiálov a konštrukčných spojov. Vyznačuje sa vysokou pevnosťou spoja, odolnosťou voči UV žiareniu, protiplesňovými vlastnosťami a možnosťou pretierania. Vhodné do interiéru aj exteriéru, pre oblasti kuchýň, kúpeľní. Dodávaný v šedej farbe.</t>
  </si>
  <si>
    <t>SPTP 0,29 webercolor poly SU3E</t>
  </si>
  <si>
    <t>ETM 117</t>
  </si>
  <si>
    <t>Adfors</t>
  </si>
  <si>
    <t xml:space="preserve">ETM 117 </t>
  </si>
  <si>
    <t xml:space="preserve">EnveoTherm Mesh 117 </t>
  </si>
  <si>
    <t xml:space="preserve">Sklovláknitá mriežka na vytvorenie výstužnej vrstvy v rámci ETICS systémov EnveoTherm, odolná voči alkáliám a sklzu. Plošná hmotnosť 145 g/m2. Veľkosť oka cca 4 x 4 mm. Šírka sieťky 1,1 m, dĺžka 50 m. </t>
  </si>
  <si>
    <t>Enveo Therm Mesh 117 50</t>
  </si>
  <si>
    <t>W 08 Fasádne mriežky</t>
  </si>
  <si>
    <t>ENVEO mriežka</t>
  </si>
  <si>
    <t>M2</t>
  </si>
  <si>
    <t>Bal/Rol</t>
  </si>
  <si>
    <t>ETM 131</t>
  </si>
  <si>
    <t xml:space="preserve">ETM 131 </t>
  </si>
  <si>
    <t xml:space="preserve">EnveoTherm Mesh 131 </t>
  </si>
  <si>
    <t xml:space="preserve">Sklovláknitá mriežka na vytvorenie výstužnej vrstvy v rámci ETICS systémov EnveoTherm, odolná voči alkáliám a sklzu. Plošná hmotnosť 163 g/m2. Veľkosť oka cca 3,5 x 3,8 mm. Šírka sieťky 1,1 m, dĺžka 50 m. </t>
  </si>
  <si>
    <t>Enveo Therm Mesh 131 50</t>
  </si>
  <si>
    <t>ETM 3F</t>
  </si>
  <si>
    <t xml:space="preserve">ETM 3F </t>
  </si>
  <si>
    <t>EnveoTherm Mesh 3F (3Force Mesh)</t>
  </si>
  <si>
    <t xml:space="preserve">Sklovláknitá mriežka tkaná v 3 smeroch určená na vytvorenie výstužnej vrstvy v rámci ETICS systémov EnveoTherm, odolná voči alkáliám a sklzu. Vďaka trojsmernému tvaru vlákien nie je potrebné dodatočné diagonálne vystužovanie otvorov. Plošná hmotnosť 163 g/m2. Veľkosť oka cca 6,5 x 6,8 mm. Šírka sieťky 1,1 m, dĺžka 50 m. </t>
  </si>
  <si>
    <t>Enveo Therm Mesh 3F 50</t>
  </si>
  <si>
    <t>R117</t>
  </si>
  <si>
    <t>sklovláknitá mriežka R117</t>
  </si>
  <si>
    <t>1,1x50m</t>
  </si>
  <si>
    <t xml:space="preserve">Sklovláknitá mriežka na vytvorenie výstužnej vrstvy v rámci ETICS, odolná voči alkáliám a sklzu. Plošná hmotnosť 145 g/m2. Veľkosť oka cca 4 x 4 mm. Šírka sieťky 1,1 m, dĺžka 50 m. </t>
  </si>
  <si>
    <t>R117 sieť Vertex 145g 1,1x50m, 55m2/rol</t>
  </si>
  <si>
    <t>Sklenná mriežka</t>
  </si>
  <si>
    <t>1x20m</t>
  </si>
  <si>
    <t xml:space="preserve">Sklovláknitá mriežka na vytvorenie výstužnej vrstvy v rámci ETICS, odolná voči alkáliám a sklzu. Plošná hmotnosť 145 g/m2. Veľkosť oka cca 4 x 4 mm. Šírka sieťky 1 m, dĺžka 20 m. </t>
  </si>
  <si>
    <t>R117 sieť Vertex 145g/m2 1x20m, 20m2/rol</t>
  </si>
  <si>
    <t>1x10m</t>
  </si>
  <si>
    <t xml:space="preserve">Sklovláknitá mriežka na vytvorenie výstužnej vrstvy v rámci ETICS, odolná voči alkáliám a sklzu. Plošná hmotnosť 145 g/m2. Veľkosť oka cca 4 x 4 mm. Šírka sieťky 1 m, dĺžka 10 m. </t>
  </si>
  <si>
    <t>R117 sieť Vertex 145g/m2 1x10m, 10m2/rol</t>
  </si>
  <si>
    <t>R131</t>
  </si>
  <si>
    <t>sklovláknitá mriežka R131</t>
  </si>
  <si>
    <t xml:space="preserve">Sklovláknitá mriežka na vytvorenie výstužnej vrstvy v rámci ETICS, odolná voči alkáliám a sklzu. Plošná hmotnosť 163 g/m2. Veľkosť oka cca 3,5 x 3,8 mm. Šírka sieťky 1,1 m, dĺžka 50 m. </t>
  </si>
  <si>
    <t>R131 sieť 160g/m2 1,1x50m, 55m2/rol</t>
  </si>
  <si>
    <t>R178</t>
  </si>
  <si>
    <t>sklovláknitá mriežka R178</t>
  </si>
  <si>
    <t>1x50m</t>
  </si>
  <si>
    <t xml:space="preserve">Sklovláknitá mriežka s vyššou mechanickou pevnosťou na vystužovanie omietok na fasádach, vhodná aj pre zateplenie, na zníženie vzniku trhlín. Veľkosť oka 8x8 mm, šírka 1 m, dĺžka 50 m, plošná hmotnosť  219 g/m2. </t>
  </si>
  <si>
    <t>R178 sieť 219g/m2, 1x50m, 50m2/rol</t>
  </si>
  <si>
    <t>R267</t>
  </si>
  <si>
    <t>pancierová mriežka R267</t>
  </si>
  <si>
    <t>Pancierová sklovláknitá mriežka ny vytvorenie výstužnej vrstvy v ETICS systémoch s ťažkými povrchovými úpravami ako sú tehlové a kamenné obklady. Vysoká mechanická odolnosť. Odolná voči alkáliám, veľkosť oka približne 8x6,5 mm, šírka 1 m, dĺžka 25 m, plošná hmmotnosť 320 g/m2. 20 roliek v balíku.</t>
  </si>
  <si>
    <t>R267 sieť PANCIER 320g, 50x1m, 50m2/rol</t>
  </si>
  <si>
    <t>Vertex R275</t>
  </si>
  <si>
    <t>1x25m</t>
  </si>
  <si>
    <t>Vysoko odolná sklovláknitá mriežka R275 – ideálna na zosilnenie fasád v exponovaných zónach. Poskytuje maximálnu pevnosť, odolnosť proti nárazu a dlhú životnosť. Odporúčaná pre sokle, rohy, balkóny a fasády pri komunikáciách. Rozmer ôk 6 x 6 mm. Gramáž 330 g/m2; šírka 1 m; dĺžka rolky 25 m.</t>
  </si>
  <si>
    <t>R275 sieť 330g/m2 1x25m, 25m2/rol</t>
  </si>
  <si>
    <t>Vertex R52</t>
  </si>
  <si>
    <t>Sklovláknitá mriežka pre vnútorné omietky. Rozmer ôk 4,8 x 5,1 mm; Gramáž 60 g/m2; šírka 1 m; dĺžka 50m.</t>
  </si>
  <si>
    <t>R52 sieť 60g/m2, 1x50m, 50m2/rol</t>
  </si>
  <si>
    <t>Vertex R85</t>
  </si>
  <si>
    <t>Sklovláknitá mriežka pre vnútorné omietky. Rozmer ôk 10 x 10 mm; Gramáž 110 g/m2; šírka 1 m; dĺžka 50m.</t>
  </si>
  <si>
    <t>R85 sieť strojové om 110g/m2, 50m2/rol</t>
  </si>
  <si>
    <t>Vertex R108</t>
  </si>
  <si>
    <t>Sklovláknitá mriežka na vystuženie vnútorných omietok alebo poterov, rozmer ôk 9 x 9 mm; gramáž 140 g/m2; 1 m, dĺžka 50 m.</t>
  </si>
  <si>
    <t>R108 sieť 130g/m2 1x50m, 50m2/rol</t>
  </si>
  <si>
    <t>Likov</t>
  </si>
  <si>
    <t>Rohová 3D výstuž</t>
  </si>
  <si>
    <t>Špeciálna tvarovaná rohová výstuž pre vystuženie stavebných otvorov v kontaktných zatepľovacích systémoch. Znižuje riziko vzniku trhlín. Typ rohová 3D výstuž 350 x 300 x 200 mm.</t>
  </si>
  <si>
    <t>A1 prísluš.</t>
  </si>
  <si>
    <t>Rohová výstuž</t>
  </si>
  <si>
    <t>Špeciálna tvarovaná rohová výstuž pre vystuženie stavebných otvorov v kontaktných zatepľovacích systémoch. Znižuje riziko vzniku trhlín. Typ rohová výstuž 330 x 650 mm. Predaj možný aj na kusy. Typ rohová 3D výstuž 350 x 300 x 200 mm.</t>
  </si>
  <si>
    <t>Kus</t>
  </si>
  <si>
    <t>Celox</t>
  </si>
  <si>
    <t>separačná fólia CS</t>
  </si>
  <si>
    <t>Separačná fólia pod obklady a dlažbu na prekrytie drobných trhlín v podklade,do interiéru i exteriéru. Šírka pásu 1 m. Dĺžka 30 m.</t>
  </si>
  <si>
    <t>separačná fólia CS 1 mx30 m</t>
  </si>
  <si>
    <t>Vertex GRID 120</t>
  </si>
  <si>
    <t>1,1x50 m</t>
  </si>
  <si>
    <t>Sklovláknitá mriežka Vertex Grid G120 modrej farby pre spoľahlivú výstuž cementových a anhydritových poterov. Znižuje riziko trhlín počas schnutia, absorbuje vnútorné pnutie a zaisťuje hladký, odolný povrch. Účinná alternatíva ku klasickým oceľovým kari sieťam – ideálna pod dlažbu, drevené podlahy či podlahové kúrenie. Rozmer ôk 40x40 mm; plošná hmotnosť 145 g/m2; šírka 1,1 m; dĺžka 50 m.</t>
  </si>
  <si>
    <t>Vertex Grid G120, 145, 1,1x50m 55m2/rol</t>
  </si>
  <si>
    <t>1,1x20 m</t>
  </si>
  <si>
    <t>Sklovláknitá mriežka Vertex Grid G120 modrej farby pre spoľahlivú výstuž cementových a anhydritových poterov. Znižuje riziko trhlín počas schnutia, absorbuje vnútorné pnutie a zaisťuje hladký, odolný povrch. Účinná alternatíva ku klasickým oceľovým kari sieťam – ideálna pod dlažbu, drevené podlahy či podlahové kúrenie. Rozmer ôk 40x40 mm; plošná hmotnosť 145 g/m2; šírka 1,1 m; dĺžka 20 m.</t>
  </si>
  <si>
    <t>Vertex Grid G120, 145g ,1,1x20m 22m2/rol</t>
  </si>
  <si>
    <t>Vertex GRID G96</t>
  </si>
  <si>
    <t>1,1x50</t>
  </si>
  <si>
    <t>Sklovláknitá mriežka Vertex Grid G96 pre spoľahlivú výstuž cementových a anhydritových poterov. Znižuje riziko trhlín počas schnutia, absorbuje vnútorné pnutie a zaisťuje hladký, odolný povrch. Účinná alternatíva ku klasickým oceľovým kari sieťam – ideálna pod dlažbu, drevené podlahy či podlahové kúrenie. Rozmer ôk 25x25 mm; plošná hmotnosť 130 g/m2; šírka 1,1 m; dĺžka 50 m.</t>
  </si>
  <si>
    <t>Vertex Grid G96, 130g, 1,1x50m 55m2/rol</t>
  </si>
  <si>
    <t>cena bez DPH predch. cena</t>
  </si>
  <si>
    <t>Nový doraz, cena v EUR</t>
  </si>
  <si>
    <t>MPP 001</t>
  </si>
  <si>
    <t xml:space="preserve">webersys PUR </t>
  </si>
  <si>
    <t>Lepiaca a montážna nízkoexpanzná pena B1 na lepenie tepelnoizolačných dosiek XPS a EPS v oblasti soklov, vhodná na lepenie na podklad z asfaltových pásov. 750 ml balenie.</t>
  </si>
  <si>
    <t>MPP 001 webersys PUR 750ml</t>
  </si>
  <si>
    <t>W 07 Fasádne príslušenstvo</t>
  </si>
  <si>
    <t>ETICS Príslušenstvo</t>
  </si>
  <si>
    <t>6 – 12 m2/kartuša</t>
  </si>
  <si>
    <t>FASTMEL B031</t>
  </si>
  <si>
    <t>weber fasádny tmel</t>
  </si>
  <si>
    <t xml:space="preserve">Disperzný akrylátový tmel bielej farby, ľahko spracovateľný, s vysokou prídržnosťou k stavebným materiálom, ako je murivo, omietky, betón, drevo, drevotrieska a pod. Na tesnenie dilatačných a spojovacích škár na fasáde a pri rekonštrukciách bytových domov, ako aj na tesnenie škár okolo rámov okien, dverí či tmelenie prasklín a trhlín. Pretierateľný fasádnou farbou. </t>
  </si>
  <si>
    <t>WEBER FASTMEL 310ml</t>
  </si>
  <si>
    <t>SPT</t>
  </si>
  <si>
    <t>šablóna tehla</t>
  </si>
  <si>
    <t>Samolepiaca šablóna na vytvorenie vzhľadu tehličiek na fasáde pomocou omietky weberpas brick. Veľkosť 103x73 cm.</t>
  </si>
  <si>
    <t>SPT šablona tehla 103x73cm</t>
  </si>
  <si>
    <t>SKT</t>
  </si>
  <si>
    <t>šablóna kameň</t>
  </si>
  <si>
    <t>Samolepiaca šablóna na vytvorenie vzhľadu kameňa na fasáde pomocou špeciálnej omietky. Veľkosť 103,5x 89,5 cm.</t>
  </si>
  <si>
    <t>SKT šablona kameň 103,5x89,5cm</t>
  </si>
  <si>
    <t>PODFL</t>
  </si>
  <si>
    <t>žilkovacie drievko</t>
  </si>
  <si>
    <t>Nástroj na vytvorenie štruktúry dreva na fasádnej omietke weberpas silikon wood.</t>
  </si>
  <si>
    <t>PODFL Žilkovacie drievko</t>
  </si>
  <si>
    <t>Mesko</t>
  </si>
  <si>
    <t>DM 200</t>
  </si>
  <si>
    <t>dizajn metlička</t>
  </si>
  <si>
    <t>200 mm</t>
  </si>
  <si>
    <t>Metlička na dekoratívne stvárnenie fasád (textúrovanie metličkou) pomocou omietky weberpas silikon brush.</t>
  </si>
  <si>
    <t>Metlička na omietky 200 mm</t>
  </si>
  <si>
    <t>DM 300</t>
  </si>
  <si>
    <t>300 mm</t>
  </si>
  <si>
    <t>Metlička na omietky 300 mm</t>
  </si>
  <si>
    <t>DM 500</t>
  </si>
  <si>
    <t>500 mm</t>
  </si>
  <si>
    <t>Metlička na omietky 500 mm</t>
  </si>
  <si>
    <t>Revco</t>
  </si>
  <si>
    <t>GMAX B</t>
  </si>
  <si>
    <t>weber glitter MAX</t>
  </si>
  <si>
    <t>bronze</t>
  </si>
  <si>
    <t>Dekoratívne trblietky na vytvorenie dekoratívneho vzhľadu fasády. Variant max pre fasádne omietky weberpas a variant mini pre fasádne nátery weberton. Dodávané v troch farebných prevedeniach.</t>
  </si>
  <si>
    <t>weber glitter MAX bronze</t>
  </si>
  <si>
    <t>1 ks / 25 kg omietky</t>
  </si>
  <si>
    <t>GMAX G</t>
  </si>
  <si>
    <t>gold</t>
  </si>
  <si>
    <t>weber glitter MAX gold</t>
  </si>
  <si>
    <t>GMAX S</t>
  </si>
  <si>
    <t>silver</t>
  </si>
  <si>
    <t>weber glitter MAX silver</t>
  </si>
  <si>
    <t>GMINI B</t>
  </si>
  <si>
    <t>weber glitter MINI</t>
  </si>
  <si>
    <t>weber glitter MINI bronze</t>
  </si>
  <si>
    <t>1 ks / 16 kg náter</t>
  </si>
  <si>
    <t>GMINI G</t>
  </si>
  <si>
    <t>weber glitter MINI gold</t>
  </si>
  <si>
    <t>GMINI S</t>
  </si>
  <si>
    <t>weber glitter MINI silver</t>
  </si>
  <si>
    <t>Fischer/Weber</t>
  </si>
  <si>
    <t>webertherm CS</t>
  </si>
  <si>
    <t>95 mm</t>
  </si>
  <si>
    <t xml:space="preserve">Kvalitná skrutkovacia kotva s oceľovým tŕňom s nízkym súčiniteľom bodového prestupu. Pre izolanty na báze EPS a minerálne izolanty, pre všetky kategórie podkladu A, B, C, D, E. Vhodná pre zápustnú montáž (pomocou montážneho prípravku CS) aj povrchovú montáž (pomocou bitu TX30 alebo TX 25 od dĺžky 275 mm). Pre minerálne izolačné dosky s kolmým vláknom použiť rozširovacie taniere DT 110N alebo DT 140N. Min. kotevná hĺbka 25 mm, do pórobetónu 45 mm. </t>
  </si>
  <si>
    <t>webertherm CS II 8 95</t>
  </si>
  <si>
    <t>ETICS Kotvy</t>
  </si>
  <si>
    <t>115 mm</t>
  </si>
  <si>
    <t>webertherm CS II 8 115</t>
  </si>
  <si>
    <t>135 mm</t>
  </si>
  <si>
    <t>webertherm CS II 8 135</t>
  </si>
  <si>
    <t>155 mm</t>
  </si>
  <si>
    <t>webertherm CS II 8 155</t>
  </si>
  <si>
    <t>175 mm</t>
  </si>
  <si>
    <t>webertherm CS II 8 175</t>
  </si>
  <si>
    <t>195 mm</t>
  </si>
  <si>
    <t>webertherm CS II 8 195</t>
  </si>
  <si>
    <t>215 mm</t>
  </si>
  <si>
    <t>webertherm CS II 8 215</t>
  </si>
  <si>
    <t>235 mm</t>
  </si>
  <si>
    <t>webertherm CS II 8 235</t>
  </si>
  <si>
    <t>255 mm</t>
  </si>
  <si>
    <t>webertherm CS II 8 255</t>
  </si>
  <si>
    <t>275 mm</t>
  </si>
  <si>
    <t>webertherm CS II 8 275</t>
  </si>
  <si>
    <t>295 mm</t>
  </si>
  <si>
    <t>webertherm CS II 8 295</t>
  </si>
  <si>
    <t>315 mm</t>
  </si>
  <si>
    <t>webertherm CS II 8 315</t>
  </si>
  <si>
    <t>335 mm</t>
  </si>
  <si>
    <t>webertherm CS II 8 335</t>
  </si>
  <si>
    <t>355 mm</t>
  </si>
  <si>
    <t>webertherm CS II 8 355</t>
  </si>
  <si>
    <t>375 mm</t>
  </si>
  <si>
    <t>webertherm CS II 8 375</t>
  </si>
  <si>
    <t>395 mm</t>
  </si>
  <si>
    <t>webertherm CS II 8 395</t>
  </si>
  <si>
    <t>415 mm</t>
  </si>
  <si>
    <t>webertherm CS II 8 415</t>
  </si>
  <si>
    <t>435 mm</t>
  </si>
  <si>
    <t>webertherm CS II 8 435</t>
  </si>
  <si>
    <t>455 mm</t>
  </si>
  <si>
    <t>webertherm CS II 8 455</t>
  </si>
  <si>
    <t>webertherm CS DT 110V</t>
  </si>
  <si>
    <t xml:space="preserve">Špeciálna tanierová skrutkovacia kotva na upevnenie mäkkých izolantov s pevnosťou v ťahu (TR) menej ako 10, vhodná pre všetky kategórie podkladu A, B, C, D, E. Pre zapustenú montáž. Špeciálny tanier s priemerom 110 mm znižuje riziko vzniku vykresľovania kotiev na fasáde. Minimálna kotevná hĺbka: 25 mm, do pórobetónu 45 mm. </t>
  </si>
  <si>
    <t>webertherm CS II 8 115 DT110V</t>
  </si>
  <si>
    <t>webertherm CS II 8 135 DT110V</t>
  </si>
  <si>
    <t>webertherm CS II 8 155 DT110V</t>
  </si>
  <si>
    <t>webertherm CS II 8 175 DT110V</t>
  </si>
  <si>
    <t>webertherm CS II 8 195 DT110V</t>
  </si>
  <si>
    <t>webertherm CS II 8 215 DT110V</t>
  </si>
  <si>
    <t>webertherm CS II 8 235 DT110V</t>
  </si>
  <si>
    <t>webertherm CS II 8 255 DT110V</t>
  </si>
  <si>
    <t>webertherm CS II 8 275 DT110V</t>
  </si>
  <si>
    <t>webertherm CS II 8 295 DT110V</t>
  </si>
  <si>
    <t>webertherm CS II 8 315 DT110V</t>
  </si>
  <si>
    <t>webertherm CS II 8 335 DT110V</t>
  </si>
  <si>
    <t>webertherm CS II 8 355 DT110V</t>
  </si>
  <si>
    <t>webertherm CS II 8 375 DT110V</t>
  </si>
  <si>
    <t>webertherm CS II 8 395 DT110V</t>
  </si>
  <si>
    <t>webertherm CS II 8 415 DT110V</t>
  </si>
  <si>
    <t>webertherm CS II 8 435 DT110V</t>
  </si>
  <si>
    <t>webertherm CS II 8 455 DT110V</t>
  </si>
  <si>
    <t>Fischer</t>
  </si>
  <si>
    <t>Fisher Montážny prípravok CS</t>
  </si>
  <si>
    <t>6-hran</t>
  </si>
  <si>
    <t>Montážny prípravok pre zapustenú aj povrchovú montáž kotiev webertherm kotva CS a kotva CS DT110, ako aj fisher kotvy.</t>
  </si>
  <si>
    <t>Fischer Mont. Prípr. s 6-hrannou stopkou</t>
  </si>
  <si>
    <t>SDS plus</t>
  </si>
  <si>
    <t>Fischer Mont. Prípravok SDS Plus</t>
  </si>
  <si>
    <t>Fisher Rozširovací tanier DT</t>
  </si>
  <si>
    <t>DT 90</t>
  </si>
  <si>
    <t>Rozširovací tanier pre minerálne izolanty v kombinácii s kotvami webertherm kotva CS, kotva CS DT110, kotva PN, kotva CN a TermoFix H. Slúži na rozloženie prítlačnej sily na väčšiu styčnú plochu medzi tanierom a izolantom, čím zlepšuje odolnosť proti vytrhnutiu kotvy.</t>
  </si>
  <si>
    <t>Fischer Izolačný tanier DT 90</t>
  </si>
  <si>
    <t>DT 110</t>
  </si>
  <si>
    <t>Fischer Izolačný tanier DT 110</t>
  </si>
  <si>
    <t>DT 140</t>
  </si>
  <si>
    <t>Fischer Izolačný tanier DT 140</t>
  </si>
  <si>
    <t>Izolačná zátka CS</t>
  </si>
  <si>
    <t>MW</t>
  </si>
  <si>
    <t>Fasádne tepelnoizolačné zátky z minerálnej vlny na zakrytie otvoru pri zápustnej montáži kotvy weber a Fisher CS. Znižuje riziko vykreslenia kotiev na fasáde. Priemer zátky z MW 65 mm.</t>
  </si>
  <si>
    <t>Fischer Fasádna zátka MW pr.65mm</t>
  </si>
  <si>
    <t>MW Zátky</t>
  </si>
  <si>
    <t>Fisher Izolačná zátka CS</t>
  </si>
  <si>
    <t>EPS biela</t>
  </si>
  <si>
    <t>Tepelnoizolačná zátka zo šedého EPS pre zápustnú montáž kotiev Weber a Fisher CS, priemer  62 mm.</t>
  </si>
  <si>
    <t>Fischer Fasádna zátka EPS biela pr.62mm</t>
  </si>
  <si>
    <t>EPS Zátky</t>
  </si>
  <si>
    <t>EPS šedá</t>
  </si>
  <si>
    <t>Tepelnoizolačná zátka z bieleho EPS pre zápustnú montáž kotiev Weber a Fisher CS, priemer  62 mm.</t>
  </si>
  <si>
    <t>Fischer Fasádna zátka EPS šedá pr.62mm</t>
  </si>
  <si>
    <t>Fisher kotva termoZ CS II 8</t>
  </si>
  <si>
    <t>TERMOZ CS II 8 95</t>
  </si>
  <si>
    <t>TERMOZ CS II 8 115</t>
  </si>
  <si>
    <t>TERMOZ CS II 8 135</t>
  </si>
  <si>
    <t>TERMOZ CS II 8 155</t>
  </si>
  <si>
    <t>TERMOZ CS II 8 175</t>
  </si>
  <si>
    <t>TERMOZ CS II 8 195</t>
  </si>
  <si>
    <t>TERMOZ CS II 8 215</t>
  </si>
  <si>
    <t>TERMOZ CS II 8 235</t>
  </si>
  <si>
    <t>TERMOZ CS II 8 255</t>
  </si>
  <si>
    <t>TERMOZ CS II 8 275</t>
  </si>
  <si>
    <t>TERMOZ CS II 8 295</t>
  </si>
  <si>
    <t>TERMOZ CS II 8 315</t>
  </si>
  <si>
    <t>TERMOZ CS II 8 335</t>
  </si>
  <si>
    <t>TERMOZ CS II 8 355</t>
  </si>
  <si>
    <t>TERMOZ CS II 8 375</t>
  </si>
  <si>
    <t>TERMOZ CS II 8 395</t>
  </si>
  <si>
    <t>TERMOZ CS II 8 415</t>
  </si>
  <si>
    <t>TERMOZ CS II 8 435</t>
  </si>
  <si>
    <t>TERMOZ CS II 8 455</t>
  </si>
  <si>
    <t>Fisher TermoZ CS DT 110V</t>
  </si>
  <si>
    <t>TERMOZ CS II 8 115 DT110V</t>
  </si>
  <si>
    <t>TERMOZ CS II 8 135 DT110V</t>
  </si>
  <si>
    <t>TERMOZ CS II 8 155 DT110V</t>
  </si>
  <si>
    <t>TERMOZ CS II 8 175 DT110V</t>
  </si>
  <si>
    <t>TERMOZ CS II 8 195 DT110V</t>
  </si>
  <si>
    <t>TERMOZ CS II 8 215 DT110V</t>
  </si>
  <si>
    <t>TERMOZ CS II 8 235 DT110V</t>
  </si>
  <si>
    <t>TERMOZ CS II 8 255 DT110V</t>
  </si>
  <si>
    <t>TERMOZ CS II 8 275 DT110V</t>
  </si>
  <si>
    <t>TERMOZ CS II 8 295 DT110V</t>
  </si>
  <si>
    <t>TERMOZ CS II 8 315 DT110V</t>
  </si>
  <si>
    <t>TERMOZ CS II 8 335 DT110V</t>
  </si>
  <si>
    <t>TERMOZ CS II 8 355 DT110V</t>
  </si>
  <si>
    <t>TERMOZ CS II 8 375 DT110V</t>
  </si>
  <si>
    <t>TERMOZ CS II 8 395 DT110V</t>
  </si>
  <si>
    <t>TERMOZ CS II 8 415 DT110V</t>
  </si>
  <si>
    <t>TERMOZ CS II 8 435 DT110V</t>
  </si>
  <si>
    <t>TERMOZ CS II 8 455 DT110V</t>
  </si>
  <si>
    <t>Fisher TermoZ SV II ecotwist</t>
  </si>
  <si>
    <t>0 - 10</t>
  </si>
  <si>
    <t>Špeciálna kotva pre zapustenú montáž na upevnenie EPS a XPS dosiek s hrúbkou 100 – 400 mm do všetkých typov podkladu. Samorezný tanier eliminuje vykresľovanie kotiev na fasáde, otvor sa po montáži utesňuje EPS zátkou alebo PUR penou. Montáž vyžaduje prípravok TermoZ SV II (260 mm alebo 400 mm podľa hrúbky izolantu).</t>
  </si>
  <si>
    <t>TERMOZ SV2 ECOTWIST 0-10 Fischer</t>
  </si>
  <si>
    <t>10 - 30</t>
  </si>
  <si>
    <t>TERMOZ SV2 ECOTWIST 10-30 Fischer</t>
  </si>
  <si>
    <t>30 - 60</t>
  </si>
  <si>
    <t>TERMOZ SV2 ECOTWIST 30-60 Fischer</t>
  </si>
  <si>
    <t>Fisher Montážny prípravok TermoZ SV II</t>
  </si>
  <si>
    <t>260</t>
  </si>
  <si>
    <t>Montážny prípravok pre zápustnú montáž kotiev Fischer TermoZ SV II ecotwist. Prípravok 260 je určený pre tepelné izolácie s maximálnou hrúbkou 260 mm a prípravok 400 je vhodný pre izolačné dosky s hrúbkou 260 – 400 mm. Upevňuje sa pomocou šesťhrannej stopky, pričom súčasťou balenia je plastový dorazový disk, ktorý sa nastavuje podľa hrúbky izolačnej dosky a slúži na zaistenie správnej montáže.</t>
  </si>
  <si>
    <t>Fischer Montážny prípravok 260mm</t>
  </si>
  <si>
    <t>400</t>
  </si>
  <si>
    <t>Fischer Montážny prípravok 400mm</t>
  </si>
  <si>
    <t>termoz SV II zátka zo šedého EPS</t>
  </si>
  <si>
    <t>Izolačná fasádna zátka z EPS na zakrytie otvoru po zapustení kotvy TermoZ SV II ecotwist do izolantu. Priemer 15 mm, hrúbka 40 mm.</t>
  </si>
  <si>
    <t>Fisher kotva TermoZ 6H</t>
  </si>
  <si>
    <t>60 mm</t>
  </si>
  <si>
    <t>Skrutkovacia kotva na upevnenie izolačných dosiek do hrúbky 300 mm do drevených a doskových stavebných materiálov, ako sú OSB dosky a podobne. Možnosť použitia montážneho prípravku 6H alebo CS v kombinácii so špeciálnym bitom. Vhodná pre povrchovú aj zapustenú montáž. Minimálna kotevná hĺbka 24 mm.</t>
  </si>
  <si>
    <t>Termoz 6H 60</t>
  </si>
  <si>
    <t>80 mm</t>
  </si>
  <si>
    <t>Termoz 6H 80</t>
  </si>
  <si>
    <t>100 mm</t>
  </si>
  <si>
    <t>Termoz 6H 100</t>
  </si>
  <si>
    <t>120 mm</t>
  </si>
  <si>
    <t>Termoz 6H 120</t>
  </si>
  <si>
    <t>140 mm</t>
  </si>
  <si>
    <t>Termoz 6H 140</t>
  </si>
  <si>
    <t>160 mm</t>
  </si>
  <si>
    <t>Termoz 6H 160</t>
  </si>
  <si>
    <t>180 mm</t>
  </si>
  <si>
    <t>Termoz 6H 180</t>
  </si>
  <si>
    <t>Termoz 6H 200</t>
  </si>
  <si>
    <t>220 mm</t>
  </si>
  <si>
    <t>Termoz 6H 220</t>
  </si>
  <si>
    <t>240 mm</t>
  </si>
  <si>
    <t>Termoz 6H 240</t>
  </si>
  <si>
    <t>260 mm</t>
  </si>
  <si>
    <t>Termoz 6H 260</t>
  </si>
  <si>
    <t>280 mm</t>
  </si>
  <si>
    <t>Termoz 6H 280</t>
  </si>
  <si>
    <t>Termoz 6H 300</t>
  </si>
  <si>
    <t>320 mm</t>
  </si>
  <si>
    <t>Termoz 6H 320</t>
  </si>
  <si>
    <t>Fisher Montážny prípravok HEXA termoz 6H</t>
  </si>
  <si>
    <t>Montážny prípravok HEXA termoz 6H</t>
  </si>
  <si>
    <t>Fisher Náhradný bit T30 6H 43,5 mm</t>
  </si>
  <si>
    <t>Bit T30 6H 43,5 mm</t>
  </si>
  <si>
    <t>Fisher kotva termoz CN 8</t>
  </si>
  <si>
    <t>110 mm</t>
  </si>
  <si>
    <t>Natĺkacia kotva s kompozitným tŕňom na upevnenie polystyrénových a minerálnych izolačných dosiek s hrúbkou až do 400 mm a s vyššou pevnosťou v tlaku, vhodná pre všetky kategórie podkladu A, B, C, D, E (vrátane pórobetónu s vyššou pevnosťou v tlaku). Pre povrchovú montáž. Minimálna kotevná hĺbka: 35 mm, do pórobetónu 55 mm.</t>
  </si>
  <si>
    <t>TERMOZ CN 8 110</t>
  </si>
  <si>
    <t>130 mm</t>
  </si>
  <si>
    <t>TERMOZ CN 8 130</t>
  </si>
  <si>
    <t>150 mm</t>
  </si>
  <si>
    <t>TERMOZ CN 8 150</t>
  </si>
  <si>
    <t>170 mm</t>
  </si>
  <si>
    <t>TERMOZ CN 8 170</t>
  </si>
  <si>
    <t>190 mm</t>
  </si>
  <si>
    <t>TERMOZ CN 8 190</t>
  </si>
  <si>
    <t>210 mm</t>
  </si>
  <si>
    <t>TERMOZ CN 8 210</t>
  </si>
  <si>
    <t>230 mm</t>
  </si>
  <si>
    <t>TERMOZ CN 8 230</t>
  </si>
  <si>
    <t>250 mm</t>
  </si>
  <si>
    <t>TERMOZ CN 8 250</t>
  </si>
  <si>
    <t>270 mm</t>
  </si>
  <si>
    <t>TERMOZ CN 8 270</t>
  </si>
  <si>
    <t>290 mm</t>
  </si>
  <si>
    <t>TERMOZ CN 8 290</t>
  </si>
  <si>
    <t>310 mm</t>
  </si>
  <si>
    <t>TERMOZ CN 8 310</t>
  </si>
  <si>
    <t>330 mm</t>
  </si>
  <si>
    <t>TERMOZ CN 8 330</t>
  </si>
  <si>
    <t>350 mm</t>
  </si>
  <si>
    <t>TERMOZ CN 8 350</t>
  </si>
  <si>
    <t>370 mm</t>
  </si>
  <si>
    <t>TERMOZ CN 8 370</t>
  </si>
  <si>
    <t>390 mm</t>
  </si>
  <si>
    <t>TERMOZ CN 8 390</t>
  </si>
  <si>
    <t>Fisher termoz PN 8</t>
  </si>
  <si>
    <t>Natĺkacia kotva s plastovým tŕňom na upevnenie polystyrénových a minerálnych izolačných dosiek s vyššou pevnosťou v tlaku, vhodná pre všetky kategórie podkladu. Kotva má nulový prestup tepla. Možné kombinovať s izolačnými taniermi DT s priemerom 90, 110 alebo 140 mm. Minimálna kotevná hĺbka: 25 mm, do pórobetónu 55 mm.</t>
  </si>
  <si>
    <t>TERMOZ PN 8 110</t>
  </si>
  <si>
    <t>TERMOZ PN 8 130</t>
  </si>
  <si>
    <t>TERMOZ PN 8 150</t>
  </si>
  <si>
    <t>TERMOZ PN 8 170</t>
  </si>
  <si>
    <t>TERMOZ PN 8 190</t>
  </si>
  <si>
    <t>TERMOZ PN 8 210</t>
  </si>
  <si>
    <t>TERMOZ PN 8 230</t>
  </si>
  <si>
    <t>CNFIX95</t>
  </si>
  <si>
    <t>Fisher TermoFix CN 8/95</t>
  </si>
  <si>
    <t>TermoFix CN 8/95 natlkacia kotva kov.tr</t>
  </si>
  <si>
    <t>Fisher TermoFix CN 8/115</t>
  </si>
  <si>
    <t>TermoFix CN 8/115 natlkacia kotva kov.tr</t>
  </si>
  <si>
    <t>Fisher TermoFix CN 8/135</t>
  </si>
  <si>
    <t>TermoFix CN 8/135 natlkacia kotva kov.tr</t>
  </si>
  <si>
    <t>CNFIX155</t>
  </si>
  <si>
    <t>Fisher TermoFix CN 8/155</t>
  </si>
  <si>
    <t>TermoFix CN 8/155 natlkacia kotva kov.tr</t>
  </si>
  <si>
    <t>CNFIX175</t>
  </si>
  <si>
    <t>Fisher TermoFix CN 8/175</t>
  </si>
  <si>
    <t>TermoFix CN 8/175 natlkacia kotva kov.tr</t>
  </si>
  <si>
    <t>Fisher TermoFix CN 8/195</t>
  </si>
  <si>
    <t>TermoFix CN 8/195 natlkacia kotva kov.tr</t>
  </si>
  <si>
    <t>CNFIX215</t>
  </si>
  <si>
    <t>Fisher TermoFix CN 8/215</t>
  </si>
  <si>
    <t>TermoFix CN 8/215 natlkacia kotva kov.tr</t>
  </si>
  <si>
    <t>CNFIX235</t>
  </si>
  <si>
    <t>Fisher TermoFix CN 8/235</t>
  </si>
  <si>
    <t>TermoFix CN 8/235 natlkacia kotva kov.tr</t>
  </si>
  <si>
    <t>Fischer kotva SXRL 10 FUS</t>
  </si>
  <si>
    <t>Univerzálna rámová kotva so 6-hrannou hlavou. Vždy kombinovať s roznášacím tanierom DT 60/12.</t>
  </si>
  <si>
    <t>Fischer kotva SXRL 10 x 60 FUS</t>
  </si>
  <si>
    <t xml:space="preserve">Univerzálna rámová kotva so 6-hrannou hlavou na upevnenie zdvojených zateplených fasád. Vždy kombinovať s roznášacím tanierom DT 60/12 a montážnou penou Fischer SanRec. </t>
  </si>
  <si>
    <t>Fischer kotva SXRL 10 x 80 FUS</t>
  </si>
  <si>
    <t>Fischer kotva SXRL 10 x 100 FUS</t>
  </si>
  <si>
    <t>Fischer kotva SXRL 10 x 120 FUS</t>
  </si>
  <si>
    <t>Fischer kotva SXRL 10 x 140 FUS</t>
  </si>
  <si>
    <t>Fischer kotva SXRL 10 x 160 FUS</t>
  </si>
  <si>
    <t>Fischer kotva SXRL 10 x 180 FUS</t>
  </si>
  <si>
    <t>Fischer kotva SXRL 10 x 200 FUS</t>
  </si>
  <si>
    <t>Fischer kotva SXRL 10 x 230 FUS</t>
  </si>
  <si>
    <t>Fischer kotva SXRL 10 x 260 FUS</t>
  </si>
  <si>
    <t>Fischer kotva SXRL 10 x 290 FUS</t>
  </si>
  <si>
    <t>Fischer kotva SXRL 10</t>
  </si>
  <si>
    <t>80 T</t>
  </si>
  <si>
    <t>Rámová kotva s bezpečnostnou skrutkou so zapustenou hlavou. Kotvu je nutné skombinovať s izolačným tanierom DT 60/12 a montážnou hmotou fischer SanRec. Pre kontaktne zateplené fasády s ťažkým obkladom do plošnej hmotnosti 65 kg/m2.</t>
  </si>
  <si>
    <t>Fischer kotva SXRL 10 x 80 T</t>
  </si>
  <si>
    <t>100 T</t>
  </si>
  <si>
    <t>Fischer kotva SXRL 10 x 100 T</t>
  </si>
  <si>
    <t>120 T</t>
  </si>
  <si>
    <t>Fischer kotva SXRL 10 x 120 T</t>
  </si>
  <si>
    <t>140 T</t>
  </si>
  <si>
    <t>Fischer kotva SXRL 10 x 140 T</t>
  </si>
  <si>
    <t>160 T</t>
  </si>
  <si>
    <t>Fischer kotva SXRL 10 x 160 T</t>
  </si>
  <si>
    <t>180 T</t>
  </si>
  <si>
    <t>Fischer kotva SXRL 10 x 180 T</t>
  </si>
  <si>
    <t>200 T</t>
  </si>
  <si>
    <t>Fischer kotva SXRL 10 x 200 T</t>
  </si>
  <si>
    <t>230 T</t>
  </si>
  <si>
    <t>Fischer kotva SXRL 10 x 230 T</t>
  </si>
  <si>
    <t>260 T</t>
  </si>
  <si>
    <t>Fischer kotva SXRL 10 x 260 T</t>
  </si>
  <si>
    <t>290 T</t>
  </si>
  <si>
    <t>Fischer kotva SXRL 10 x 290 T</t>
  </si>
  <si>
    <t>Fischer montážna hmota SanRec</t>
  </si>
  <si>
    <t xml:space="preserve">Expanzná lepiaca polyuretánová hmota je súčasťou systémov DualFix a HeavyFix a slúži na vyplnenie vyvŕtaných otvorov v mieste umiestnenia kotiev tesne pred osadením kotvy. Zvyšuje odolnosť systému proti šmykovému zaťaženiu. </t>
  </si>
  <si>
    <t>1 tuba/100 ks kotiev</t>
  </si>
  <si>
    <t>Fischer prítlačný tanierik DT 60/12</t>
  </si>
  <si>
    <t>Izolačný roznášací tanier pre rámové kotvy fischer SXRL T a SXRL FUS.</t>
  </si>
  <si>
    <t>Fischer Bit TX25 CS 98,5 mm</t>
  </si>
  <si>
    <t>Fischer Náhradný BIT T25/98,5mm pre CS</t>
  </si>
  <si>
    <t>Fischer Bit TX25 CS-R 110 mm</t>
  </si>
  <si>
    <t>Fischer Predĺžený BIT T25/110mm pre CS-R</t>
  </si>
  <si>
    <t>Fisher príklepový vrták SDS Quattric II</t>
  </si>
  <si>
    <t>Vrták do betónu SDS plus 4 brit QUATTRIC</t>
  </si>
  <si>
    <t>VRTAK SDS+ do dier.tehl 8/100/400</t>
  </si>
  <si>
    <t>Ejot/Weber</t>
  </si>
  <si>
    <t xml:space="preserve">webertherm kotva SRD-5 </t>
  </si>
  <si>
    <t>Kvalitná univerzálna skrutkovacia kotva weber s poplastovaným oceľovým tŕňom s nízkym súčiniteľom bodového prestupu tepla. Určená pre izolanty na báze EPS, minerálnej vlny a fenolovej peny, vhodná pre všetky kategórie podkladu A, B, C, D, E. Vhodná na povrchovú aj zapustenú montáž pomocou montážneho prípravku webertherm SRD tool S. Pre minerálne izolačné dosky s kolmým vláknom je možné použiť rozširovacie taniere SBL 140 plus, VT 90, VT 2G. Minimálna kotevná hĺbka: 25 mm, do pórobetónu 45 mm. Pri zapustenej montáži použiť fasádne zátky z EPS, MW alebo resolovej peny s priemerom 65 mm.</t>
  </si>
  <si>
    <t>webertherm kotva SRD-5 115</t>
  </si>
  <si>
    <t>webertherm kotva SRD-5 135</t>
  </si>
  <si>
    <t>webertherm kotva SRD-5 155</t>
  </si>
  <si>
    <t>webertherm kotva SRD-5 175</t>
  </si>
  <si>
    <t>webertherm kotva SRD-5 195</t>
  </si>
  <si>
    <t>webertherm kotva SRD-5 215</t>
  </si>
  <si>
    <t>webertherm kotva SRD-5 235</t>
  </si>
  <si>
    <t>webertherm kotva SRD-5 255</t>
  </si>
  <si>
    <t>webertherm kotva SRD-5 275</t>
  </si>
  <si>
    <t>webertherm kotva SRD-5 295</t>
  </si>
  <si>
    <t>webertherm SRD tool S</t>
  </si>
  <si>
    <t xml:space="preserve">Montážny prípravok pre zápustnú montáž kotvy webertherm SRD-5. </t>
  </si>
  <si>
    <t>Webertherm SRD tool S</t>
  </si>
  <si>
    <t>webertherm kotva SLD-5</t>
  </si>
  <si>
    <t>Univerzálna natĺkacia kotva s kovovým tŕňom na kotvenie fasádnych izolačných dosiek do podkladu A, B, C, D, E, pre povrchovú montáž. Min. kotevná hĺbka 25 mm, do ľahkého betónu a pórobetónu 45 mm. 0,001 W/K, možné použiť s prídavným tanierom SBL 140 plus a VT90.</t>
  </si>
  <si>
    <t>webertherm kotva SLD-5 95</t>
  </si>
  <si>
    <t>webertherm kotva SLD-5 115</t>
  </si>
  <si>
    <t>webertherm kotva SLD-5 135</t>
  </si>
  <si>
    <t>webertherm kotva SLD-5 155</t>
  </si>
  <si>
    <t>webertherm kotva SLD-5 175</t>
  </si>
  <si>
    <t>webertherm kotva SLD-5 195</t>
  </si>
  <si>
    <t>webertherm kotva SLD-5 215</t>
  </si>
  <si>
    <t>webertherm kotva SLD-5 235</t>
  </si>
  <si>
    <t>webertherm kotva SLD-5 255</t>
  </si>
  <si>
    <t>webertherm kotva SLD-5 275</t>
  </si>
  <si>
    <t>webertherm kotva SLD-5 295</t>
  </si>
  <si>
    <t>Ejot</t>
  </si>
  <si>
    <t xml:space="preserve">Ejot kotva STR U 2G </t>
  </si>
  <si>
    <t xml:space="preserve">Univerzálna skrutkovacia kotva s kovovým tŕňom pre zapustenú alebo povrchovú montáž tepelnoizolačných dosiek z EPS a minerálnej vlny do všetkých typov podkladu. Min. kotevná dĺžka 25 mm (do pórobetónu 65 mm), priemer taniera 60 mm. </t>
  </si>
  <si>
    <t>EJOTHERM STR 8/60 U 2G 115</t>
  </si>
  <si>
    <t>EJOTHERM STR 8/60 U 2G 135</t>
  </si>
  <si>
    <t>EJOTHERM STR 8/60 U 2G 155</t>
  </si>
  <si>
    <t>EJOTHERM STR 8/60 U 2G 175</t>
  </si>
  <si>
    <t>EJOTHERM STR 8/60 U 2G 195</t>
  </si>
  <si>
    <t>EJOTHERM STR 8/60 U 2G 215</t>
  </si>
  <si>
    <t>EJOTHERM STR 8/60 U 2G 235</t>
  </si>
  <si>
    <t>EJOTHERM STR 8/60 U 2G 255</t>
  </si>
  <si>
    <t>EJOTHERM STR 8/60 U 2G 275</t>
  </si>
  <si>
    <t>EJOTHERM STR 8/60 U 2G 295</t>
  </si>
  <si>
    <t>EJOTHERM STR 8/60 U 2G 315</t>
  </si>
  <si>
    <t>EJOTHERM STR 8/60 U 2G 335</t>
  </si>
  <si>
    <t>EJOTHERM STR 8/60 U 2G 355</t>
  </si>
  <si>
    <t>EJOTHERM STR 8/60 U 2G 375</t>
  </si>
  <si>
    <t>EJOTHERM STR 8/60 U 2G 395</t>
  </si>
  <si>
    <t>EJOTHERM STR 8/60 U 2G 415</t>
  </si>
  <si>
    <t>EJOTHERM STR 8/60 U 2G 435</t>
  </si>
  <si>
    <t>EJOTHERM STR 8/60 U 2G 455</t>
  </si>
  <si>
    <t>Ejot STR zátka MW</t>
  </si>
  <si>
    <t>Fasádne tepelnoizolačné zátky z minerálnej vlny na zakrytie otvoru pri zápustnej montáži kotvy Ejot STR .</t>
  </si>
  <si>
    <t>EJOT STR – Zátka MV</t>
  </si>
  <si>
    <t>Ejot STR zátka EPS biela</t>
  </si>
  <si>
    <t>Tepelnoizolačná zátka z bieleho EPS pre zápustnú montáž kotiev Ejot STR U 2G, priemer 65 mm.</t>
  </si>
  <si>
    <t>EJOT STR - zátka EPS biela 65mm</t>
  </si>
  <si>
    <t>Ejot STR zátka EPS šedá</t>
  </si>
  <si>
    <t>Tepelnoizolačná zátka zo šedého EPS pre zápustnú montáž kotiev Ejot STR U 2G, priemer 65 mm.</t>
  </si>
  <si>
    <t>EJOT STR zátka Rondelle EPS šedá</t>
  </si>
  <si>
    <t>STRResol</t>
  </si>
  <si>
    <t>Ejot STR zátka Resol</t>
  </si>
  <si>
    <t>Resol</t>
  </si>
  <si>
    <t>Tepelnoizolačná zátka z tvrdenej fenolovej peny pre zápustnú montáž kotiev Ejot STR U 2G, priemer 65 mm.</t>
  </si>
  <si>
    <t>EJOT STR zátka Rondelle Resol</t>
  </si>
  <si>
    <t>Ejot STR zátka EPS malá</t>
  </si>
  <si>
    <t>Malá izolačná zátka z EPS pre povrchovú montáž kotiev Ejot STR U 2G a STR H.</t>
  </si>
  <si>
    <t>EJOT STR - zátka PS malá</t>
  </si>
  <si>
    <t>Ejot STR tool 2G</t>
  </si>
  <si>
    <t>Montážny nadstavec pre zápustnú montáž kotiev Ejot STR U 2G.</t>
  </si>
  <si>
    <t>Ejotherm STR tool 2G</t>
  </si>
  <si>
    <t>Ejot Prídavný tanier VT 2G</t>
  </si>
  <si>
    <t>Rozširovacie prídavné taniere pre Ejot kotvy.</t>
  </si>
  <si>
    <t>Prídavný tanier VT2G, tanier ø112 mm</t>
  </si>
  <si>
    <t>Ejot Prídavný tanier SBL 140 plus</t>
  </si>
  <si>
    <t>Plast. pridavny tanier SBL 140</t>
  </si>
  <si>
    <t>90 mm</t>
  </si>
  <si>
    <t>Pridavny tanier VT90</t>
  </si>
  <si>
    <t>Ejot kotva S1 short</t>
  </si>
  <si>
    <t>Ejot kotva S1 short 100mm</t>
  </si>
  <si>
    <t>Ejot kotva S1 short 60mm</t>
  </si>
  <si>
    <t>Ejot kotva S1 short 80mm</t>
  </si>
  <si>
    <t>Ejot kotva STR H</t>
  </si>
  <si>
    <t>Univerzálna skrutkovacia kotva na upevnenie izolačných dosiek do drevených a doskových stavebných materiálov, ako OSB dosky alebo plechy hrúbky max. 0,75 mm. Vhodné pre zápustnú (pomocou mon-tážneho prípravku STR tool 2G) alebo povrchovú montáž (pomocou nadstavca TORX BIT T 25 a malej polystyrénovej zátky, súčasť balenia). Min. kotevná hĺbka 30 – 40 mm.</t>
  </si>
  <si>
    <t>EJOT STRH80 kotva do dreva</t>
  </si>
  <si>
    <t>EJOT STRH100 kotva do dreva</t>
  </si>
  <si>
    <t>EJOT STR H 120 kotva do dreva</t>
  </si>
  <si>
    <t>EJOT STRH140 kotva do dreva</t>
  </si>
  <si>
    <t>EJOT STRH160 kotva do dreva</t>
  </si>
  <si>
    <t>EJOT STRH180 kotva do dreva</t>
  </si>
  <si>
    <t>EJOT STR H 200 kotva do dreva</t>
  </si>
  <si>
    <t>EJOT STR H 220 kotva do dreva</t>
  </si>
  <si>
    <t>EJOT STRH240 kotva do dreva</t>
  </si>
  <si>
    <t>EJOT STRH260 kotva do dreva</t>
  </si>
  <si>
    <t>EJOT STRH280 kotva do dreva</t>
  </si>
  <si>
    <t>EJOT STRH300 kotva do dreva</t>
  </si>
  <si>
    <t>EJOT STRH320 kotva do dreva</t>
  </si>
  <si>
    <t>340 mm</t>
  </si>
  <si>
    <t>EJOT STRH340 kotva do dreva</t>
  </si>
  <si>
    <t>360 mm</t>
  </si>
  <si>
    <t>EJOT STRH360 kotva do dreva</t>
  </si>
  <si>
    <t>380 mm</t>
  </si>
  <si>
    <t>EJOT STRH380 kotva do dreva</t>
  </si>
  <si>
    <t>Ejot kotva H1</t>
  </si>
  <si>
    <t>Univerzálna natĺkacia kotva s kovovým tŕňom na kotvenie fasádnych izolačných dosiek do podkla-du A, B, C, D, E. Min. kotevná hĺbka 25 mm, do ľahkého betónu a pórobetónu 45 mm. 0,001 W/K, možné použiť s prídavným tanierom.</t>
  </si>
  <si>
    <t>EJOT H1 095  8/60</t>
  </si>
  <si>
    <t>EJOT H1 115  8/60</t>
  </si>
  <si>
    <t>EJOT H1 135  8/60</t>
  </si>
  <si>
    <t>EJOT H1 155  8/60</t>
  </si>
  <si>
    <t>EJOT H1 175  8/60</t>
  </si>
  <si>
    <t>EJOT H1 195  8/60</t>
  </si>
  <si>
    <t>EJOT H1 215  8/60</t>
  </si>
  <si>
    <t>EJOT H1 235  8/60</t>
  </si>
  <si>
    <t>EJOT H1 255  8/60</t>
  </si>
  <si>
    <t>EJOT H1 275  8/60</t>
  </si>
  <si>
    <t>EJOT H1 295  8/60</t>
  </si>
  <si>
    <t>H1315</t>
  </si>
  <si>
    <t>EJOT H1 315  8/60</t>
  </si>
  <si>
    <t>H1335</t>
  </si>
  <si>
    <t>EJOT H1 335  8/60</t>
  </si>
  <si>
    <t>H1355</t>
  </si>
  <si>
    <t>EJOT H1 355  8/60</t>
  </si>
  <si>
    <t>Ejot kotva H3</t>
  </si>
  <si>
    <t>75 mm</t>
  </si>
  <si>
    <t>Natĺkacia kotva s plastovým tŕňom a flexibilným tanierom pre kotvenie izolačných dosiek do podkladu kategórie A, B, C (betón, plné a dutinové tehly). Nulový prestup tepla. Min. kotevná hĺbka 25 mm.</t>
  </si>
  <si>
    <t>EJOT H3 075 8/60</t>
  </si>
  <si>
    <t>EJOT H3 095 8/60</t>
  </si>
  <si>
    <t>EJOT H3 115 8/60</t>
  </si>
  <si>
    <t>EJOT H3 135 8/60</t>
  </si>
  <si>
    <t>EJOT H3 155 8/60</t>
  </si>
  <si>
    <t>EJOT H3 175 8/60</t>
  </si>
  <si>
    <t>EJOT H3 195 8/60</t>
  </si>
  <si>
    <t>EJOT H3 215 8/60</t>
  </si>
  <si>
    <t>EJOT H3 235 8/60</t>
  </si>
  <si>
    <t>Ejot kotva H4</t>
  </si>
  <si>
    <t>EJOT H4 eco 135 8/60</t>
  </si>
  <si>
    <t>EJOT H4 eco 155 8/60</t>
  </si>
  <si>
    <t>EJOT H4 eco 175 8/60</t>
  </si>
  <si>
    <t>EJOT H4 eco 195 8/60</t>
  </si>
  <si>
    <t>EJOT H4 eco 215 8/60</t>
  </si>
  <si>
    <t>EJOT H4 eco 235 8/60</t>
  </si>
  <si>
    <t>EJOT H4 eco 255 8/60</t>
  </si>
  <si>
    <t>EJOT H4 eco 275 8/60</t>
  </si>
  <si>
    <t>EJOT H4 eco 295 8/60</t>
  </si>
  <si>
    <t>H4315</t>
  </si>
  <si>
    <t>EJOT H4 eco 315 8/60</t>
  </si>
  <si>
    <t>H4335</t>
  </si>
  <si>
    <t>EJOT H4 eco 335 8/60</t>
  </si>
  <si>
    <t>H4355</t>
  </si>
  <si>
    <t>EJOT H4 eco 355 8/60</t>
  </si>
  <si>
    <t>Ejot Tanier DH</t>
  </si>
  <si>
    <t>Tanier pre kotvy DH s priemerom 90 mm na upevnenie ľahkej izolácie, pre odvetrané fasády</t>
  </si>
  <si>
    <t>EJOT Tanier DH (300ks/bal)</t>
  </si>
  <si>
    <t>webertherm Bit T40</t>
  </si>
  <si>
    <t>Webertherm Bit T40-1/4" x 127</t>
  </si>
  <si>
    <t>Rawlplug</t>
  </si>
  <si>
    <t>Rawlplug kotva R TFIX 8S</t>
  </si>
  <si>
    <t xml:space="preserve">Univerzálna skrutkovacia kotva s kovovým tŕňom s nástrekom pre kotvenie tepelnej izolácie z EPS a minerálnej vlny do všetkých podkladov. Použite montážny prípravok R-TFIX-TOOL-GREEN pre zápustnú montáž (možné v kombinácii s prídavným tanierom R-KWX) alebo R-TFIX-TOOL-RED pre povrchovú montáž (možné v kombinácii s prídavným tanierom R-KWL). Min. kotevná dĺžka 25 mm, do pórobetónu 65 mm. </t>
  </si>
  <si>
    <t>R-TFIX-8S-115 skrut.hmozd. ocel.trn</t>
  </si>
  <si>
    <t>R-TFIX-8S-135 skrut.hmozd. ocel.trn</t>
  </si>
  <si>
    <t>R-TFIX-8S-155 skrut.hmozd. ocel.trn</t>
  </si>
  <si>
    <t>R-TFIX-8S-175 skrut.hmozd. ocel.trn</t>
  </si>
  <si>
    <t>R-TFIX-8S-195 skrut.hmozd. ocel.trn</t>
  </si>
  <si>
    <t>R-TFIX-8S-215 skrut.hmozd. ocel.trn</t>
  </si>
  <si>
    <t>R-TFIX-8S-235 skrut.hmozd. ocel.trn</t>
  </si>
  <si>
    <t>R-TFIX-8S-255 skrut.hmozd. ocel.trn</t>
  </si>
  <si>
    <t>R-TFIX-8S-275 skrut.hmozd. ocel.trn</t>
  </si>
  <si>
    <t>R-TFIX-8S-295 skrut.hmozd. ocel.trn</t>
  </si>
  <si>
    <t>R-TFIX-8S-315 skrut.hmozd. ocel.trn</t>
  </si>
  <si>
    <t>R-TFIX-8S-335 skrut.hmozd. ocel.trn</t>
  </si>
  <si>
    <t>R-TFIX-8S-355 skrut.hmozd. ocel.trn</t>
  </si>
  <si>
    <t>R-TFIX-8S-375 skrut.hmozd. ocel.trn</t>
  </si>
  <si>
    <t>R-TFIX-8S-395 skrut.hmozd. ocel.trn</t>
  </si>
  <si>
    <t>R-TFIX-8S-415 skrut.hmozd. ocel.trn</t>
  </si>
  <si>
    <t>R-TFIX-8S-435 skrut.hmozd. ocel.trn</t>
  </si>
  <si>
    <t>R-TFIX-8S-455 skrut.hmozd. ocel.trnR-TFI</t>
  </si>
  <si>
    <t>Rawlplug kotva R TFIX 8S X</t>
  </si>
  <si>
    <t xml:space="preserve">Univerzálna skrutkovacia kotva s kovovým tŕňom bez nástreku. Pre izolanty na báze EPS a minerálne izolanty a pre všetky kategórie podkladu A, B, C, D, E. Min. kotevvná hĺbka 25 mm, do pórobetónu 65 mm. Povrchová montáž pomocou nástroja R-TFIX-TOOL GREY a malej EPS zátky. Zápustná montáž do EPS pomocou nástroja R-TFIX-TOOL CS a EPS izolačnej zátky. Zápustná montáž do MW pomocou nástroja R-TFIX-TOOL-BLACK a minerálnej zátky, možnosť použiť aj rozširovací tanier R-KWX 110. </t>
  </si>
  <si>
    <t>R-TFIX 8S-115-X skrut.hmozd. ocel.trn</t>
  </si>
  <si>
    <t>R-TFIX 8S-135-X skrut.hmozd. ocel.trn</t>
  </si>
  <si>
    <t>R-TFIX 8S-155-X skrut.hmozd. ocel.trn</t>
  </si>
  <si>
    <t>R-TFIX 8S-175-X skrut.hmozd. ocel.trn</t>
  </si>
  <si>
    <t>R-TFIX 8S-195-X skrut.hmozd. ocel.trn</t>
  </si>
  <si>
    <t>R-TFIX 8S-215-X skrut.hmozd. ocel.trn</t>
  </si>
  <si>
    <t>R-TFIX 8S-235-X skrut.hmozd. ocel.trn</t>
  </si>
  <si>
    <t>R-TFIX 8S-255-X skrut.hmozd. ocel.trn</t>
  </si>
  <si>
    <t>R-TFIX 8S-275-X skrut.hmozd. ocel.trn</t>
  </si>
  <si>
    <t>R-TFIX 8S-295-X skrut.hmozd. ocel.trn</t>
  </si>
  <si>
    <t>R-TFIX 8S-315-X skrut.hmozd. ocel.trn</t>
  </si>
  <si>
    <t>R-TFIX 8S-335-X skrut.hmozd. ocel.trn</t>
  </si>
  <si>
    <t>R-TFIX 8S-355-X skrut.hmozd. ocel.trn</t>
  </si>
  <si>
    <t>R-TFIX 8S-375-X skrut.hmozd. ocel.trn</t>
  </si>
  <si>
    <t>R-TFIX 8S-395-X skrut.hmozd. ocel.trn</t>
  </si>
  <si>
    <t>R-TFIX 8S-415-X skrut.hmozd. ocel.trn</t>
  </si>
  <si>
    <t>R-TFIX 8S-435-X skrut.hmozd. ocel.trn</t>
  </si>
  <si>
    <t>R-TFIX 8S-455-X skrut.hmozd. ocel.trn</t>
  </si>
  <si>
    <t xml:space="preserve">R-TFIX-TOOL-RED </t>
  </si>
  <si>
    <t xml:space="preserve">Montážny prípravok pre rawlplug kotvy R-TFIX-8S do EPS alebo minerálnej vlny, pre povrchovú montáž. </t>
  </si>
  <si>
    <t>Koncovka montážna RED pre R-TFIX 8S</t>
  </si>
  <si>
    <t xml:space="preserve">R-TFIX-TOOL-GREEN </t>
  </si>
  <si>
    <t xml:space="preserve">Montážny prípravok pre rawlplug kotvy R-TFIX-8S do EPS alebo minerálnej vlny, pre zápustnú montáž kotiev.  </t>
  </si>
  <si>
    <t>Koncovka montážna GREEN pre R-TFIX 8S</t>
  </si>
  <si>
    <t>R-TFIX-TOOL-GREY</t>
  </si>
  <si>
    <t>Montážny prípravok pre rawlplug kotvy R-TFIX-8SX do EPS alebo minerálnej vlny s použitím malej EPS zátky, pre povrchovú montáž kotiev.</t>
  </si>
  <si>
    <t>Koncovka montážna GREY pre R-TFIX 8S</t>
  </si>
  <si>
    <t>R-TFIX-TOOL-BLACK</t>
  </si>
  <si>
    <t xml:space="preserve">Montážny prípravok pre rawlplug kotvy R-TFIX-8SX do minerálnej vlny s možnosťou použitia prídavných tanierov a minerálnej izolačnej zátky, pre zápustnú montáž kotiev.  </t>
  </si>
  <si>
    <t>Koncovka montážna BLACK pre R-TFIX 8SX</t>
  </si>
  <si>
    <t>R-TFIX-TOOL-CSM</t>
  </si>
  <si>
    <t>Montážny nadstavec pre kotvu R-TFIX-8SX nereovýz, pre zápustnú montáž.</t>
  </si>
  <si>
    <t>TFIX-8S-TOOL-CS montazny nadstavec 8SX</t>
  </si>
  <si>
    <t>Prídavný tanier R-KWL 90</t>
  </si>
  <si>
    <t>Rozširovacie taniere pre Rawlplug kotvy.</t>
  </si>
  <si>
    <t>Rawlplug Prítlačný tanier 90 mm</t>
  </si>
  <si>
    <t>Prídavný tanier R-KWX-63</t>
  </si>
  <si>
    <t>63 mm</t>
  </si>
  <si>
    <t>Prídavný tanier k Rawlplug kotvám pre zápustnú montáž.</t>
  </si>
  <si>
    <t>Tanier prítlačný, 63 mm, R-KWX-63</t>
  </si>
  <si>
    <t>Prídavný tanier R-KWX-110</t>
  </si>
  <si>
    <t>Tanier prítlačný, o110x27 mm, R-KWX-110</t>
  </si>
  <si>
    <t>Prídavný tanier R-KWL 140</t>
  </si>
  <si>
    <t>Rawlplug Prítlačný tanier 140 mm</t>
  </si>
  <si>
    <t>Rawlplug zátka EPS 15</t>
  </si>
  <si>
    <t>biela</t>
  </si>
  <si>
    <t>Malá izolačná zátka zo šedého EPS pre povrchovú montáž kotiev Rawlplug.</t>
  </si>
  <si>
    <t>RAWLPLUG zátka EPS biela 15 mm</t>
  </si>
  <si>
    <t>šedá</t>
  </si>
  <si>
    <t>Malá izolačná zátka z bieleho EPS pre povrchovú montáž kotiev Rawlplug.</t>
  </si>
  <si>
    <t>RAWLPLUG zátka EPS šedá 15 mm</t>
  </si>
  <si>
    <t>Rawlplug zátka EPS biela 63</t>
  </si>
  <si>
    <t>Tepelnoizolačná zátka z bieleho EPS pre zápustnú montáž kotiev Rawlplug, priemer  63 mm.</t>
  </si>
  <si>
    <t>RAWLPLUG zátka EPS biela 63 mm</t>
  </si>
  <si>
    <t>Rawlplug zátka EPS šedá  63</t>
  </si>
  <si>
    <t>Tepelnoizolačná zátka zo šedého EPS pre zápustnú montáž kotiev Rawlplug, priemer  63 mm.</t>
  </si>
  <si>
    <t>RAWLPLUG zátka EPS šedá 63 mm</t>
  </si>
  <si>
    <t xml:space="preserve">Rawlplug zátka MW 63 </t>
  </si>
  <si>
    <t>Fasádne tepelnoizolačné zátky z minerálnej vlny na zakrytie otvoru pri zápustnej montáži kotvy Rawlplug. Znižuje riziko vykreslenia kotiev na fasáde. Priemer zátky z MW 63 mm.</t>
  </si>
  <si>
    <t>RAWLPLUG zátka MW 63 mm</t>
  </si>
  <si>
    <t>Rawplug kotva R TFIX 8M</t>
  </si>
  <si>
    <t>Univerzálna zatĺkacia kotva s kovovým tŕňom s nástrekom, na povrchovú montáž tepelnoizolačných dosiek z EPS a minerálnej vlny do podkladu kategórie A, B, C. Možnosť použiť prídavný tanier KWL s priemerom 90, 110 alebo 140 mm.  Minimálna kotevná hĺbka 25 mm.</t>
  </si>
  <si>
    <t>Rawlplug TFIX-8M-095</t>
  </si>
  <si>
    <t>Rawlplug TFIX-8M-115</t>
  </si>
  <si>
    <t>Rawlplug TFIX-8M-135</t>
  </si>
  <si>
    <t>Rawlplug TFIX-8M-155</t>
  </si>
  <si>
    <t>Rawlplug TFIX-8M-175</t>
  </si>
  <si>
    <t>Rawlplug TFIX-8M-195</t>
  </si>
  <si>
    <t>Rawlplug TFIX-8M-215</t>
  </si>
  <si>
    <t>Rawlplug TFIX-8M-235</t>
  </si>
  <si>
    <t>Rawlplug TFIX-8M-255</t>
  </si>
  <si>
    <t>Rawlplug TFIX-8M-275</t>
  </si>
  <si>
    <t>Rawlplug TFIX-8M-295</t>
  </si>
  <si>
    <t>R-Fréza do MW 63x10 mm</t>
  </si>
  <si>
    <t>Kovová fréza pre vŕtanie otvoru do minerálnej vlny pre zápustnú montáž, pre zátky 63mm.</t>
  </si>
  <si>
    <t>Fréza do MW, 63 x 10mm, K-KFS-63/10-M</t>
  </si>
  <si>
    <t>R-Fréza do MW 63x20 mm</t>
  </si>
  <si>
    <t>Kovová fréza pre vŕtanie otvoru do minerálnej vlny, pre zápustnú montáž, pre zátky 63mm.</t>
  </si>
  <si>
    <t>Rawlplug Fréza kov do MW 63x20</t>
  </si>
  <si>
    <t>R-Vrták do betónu AGGRESSOR SDS plus, O5x310 mm</t>
  </si>
  <si>
    <t>O5x310 mm</t>
  </si>
  <si>
    <t>Rawlplug Vrták do betónu SDS Plus 5/310</t>
  </si>
  <si>
    <t>R-Vrták do betónu AGGRESSOR SDS plus, O8x360 mm</t>
  </si>
  <si>
    <t>O8x360 mm</t>
  </si>
  <si>
    <t>Rawlplug Vrták do betónu SDS Plus 8/360</t>
  </si>
  <si>
    <t>R-Vrták do tehly BRICKDRILL SDS plus vŕtanie bez príklepu, O8x310 mm</t>
  </si>
  <si>
    <t>O8x310 mm</t>
  </si>
  <si>
    <t>Rawlplug Vrták do tehly 8/310</t>
  </si>
  <si>
    <t>R-Vrták do železobetónu REBARDRILL SDS plus, O8x360 mm</t>
  </si>
  <si>
    <t>Vrták do železobetónu SDS Plus 8/360</t>
  </si>
  <si>
    <t>R-Hmoždinka fasádna kovová nehorľavá, tanier 40 mm, 8x250 mm</t>
  </si>
  <si>
    <t>Hmožd. kov. nehorľavá, tanier 40mm 8x250</t>
  </si>
  <si>
    <t>Tanier prítlačný so záslepkou do dreva a plechu, 165 mm</t>
  </si>
  <si>
    <t>165 mm</t>
  </si>
  <si>
    <t>Prítlačný tanier do dreva, plechu 165 mm</t>
  </si>
  <si>
    <t>Hilti</t>
  </si>
  <si>
    <t xml:space="preserve">Hilti kotva HTR-M </t>
  </si>
  <si>
    <t xml:space="preserve">Tanierová skrutkovacia kotva s kompozitným kovovým tŕňom. Pre izolanty na báze EPS a minerálne izolanty s hrúbkou 30 až 370 mm, pre všetky kategórie podkladu A, B, C, D, E. Nulový súčiniteľ bodového prestupu (pre dĺžky nad 60 mm) znižuje riziko vykresľovania kotiev na fasáde. Min. kotevná hĺbka 30 mm. Rýchla povrchová montáž s osadzovacím nástrojom SW-HTR. </t>
  </si>
  <si>
    <t>Hilti kotva HTR-M 8x60mm</t>
  </si>
  <si>
    <t>Hilti kotva HTR-M 8x80mm</t>
  </si>
  <si>
    <t>Hilti kotva HTR-M 8x100mm</t>
  </si>
  <si>
    <t>Hilti kotva HTR-M 8x120mm</t>
  </si>
  <si>
    <t>Hilti kotva HTR-M 8x140mm</t>
  </si>
  <si>
    <t>Hilti kotva HTR-M 8x160mm</t>
  </si>
  <si>
    <t>Hilti kotva HTR-M 8x180mm</t>
  </si>
  <si>
    <t>Hilti kotva HTR-M 8x200mm</t>
  </si>
  <si>
    <t>Hilti kotva HTR-M 8x220mm</t>
  </si>
  <si>
    <t>Hilti kotva HTR-M 8x240mm</t>
  </si>
  <si>
    <t>Hilti kotva HTR-M 8x260mm</t>
  </si>
  <si>
    <t>Hilti kotva HTR-M 8x280mm</t>
  </si>
  <si>
    <t>Hilti kotva HTR-M 8x300mm</t>
  </si>
  <si>
    <t>Hilti kotva HTR-M 8x320mm</t>
  </si>
  <si>
    <t>Hilti kotva HTR-M 8x340mm</t>
  </si>
  <si>
    <t>Hilti kotva HTR-M 8x360mm</t>
  </si>
  <si>
    <t>Hilti kotva HTR-M 8x380mm</t>
  </si>
  <si>
    <t>400 mm</t>
  </si>
  <si>
    <t>Hilti kotva HTR-M 8x400mm</t>
  </si>
  <si>
    <t>Hilti kotva HTR-P</t>
  </si>
  <si>
    <t>Hilti kotva HTR-P 8x60mm</t>
  </si>
  <si>
    <t xml:space="preserve">Tanierová skrutkovacia kotva s plastovým tŕňom. Pre izolanty na báze EPS a minerálne izolanty s hrúbkou 30 až 370 mm, pre všetky kategórie podkladu A, B, C, D, E. Nulový súčiniteľ bodového prestupu znižuje riziko vykresľovania kotiev na fasáde. Min. kotevná hĺbka 30 mm. Rýchla povrchová montáž s osadzovacím nástrojom SW-HTR.  </t>
  </si>
  <si>
    <t>Hilti kotva HTR-P 8x80mm</t>
  </si>
  <si>
    <t>Hilti kotva HTR-P 8x100mm</t>
  </si>
  <si>
    <t>Hilti kotva HTR-P 8x120mm</t>
  </si>
  <si>
    <t>Hilti kotva HTR-P 8x140mm</t>
  </si>
  <si>
    <t>Hilti kotva HTR-P 8x160mm</t>
  </si>
  <si>
    <t>Hilti kotva HTR-P 8x180mm</t>
  </si>
  <si>
    <t>Hilti kotva HTR-P 8x200mm</t>
  </si>
  <si>
    <t>Hilti kotva HTR-P 8x220mm</t>
  </si>
  <si>
    <t>Hilti kotva HTR-P 8x240mm</t>
  </si>
  <si>
    <t>Hilti kotva HTR-P 8x260mm</t>
  </si>
  <si>
    <t>Hilti kotva HTR-P 8x280mm</t>
  </si>
  <si>
    <t>Hilti kotva HTR-P 8x300mm</t>
  </si>
  <si>
    <t>Hilti kotva HTR-P 8x320mm</t>
  </si>
  <si>
    <t>Hilti kotva HTR-P 8x340mm</t>
  </si>
  <si>
    <t>Hilti kotva HTR-P 8x360mm</t>
  </si>
  <si>
    <t>Hilti kotva HTR-P 8x380mm</t>
  </si>
  <si>
    <t>Hilti kotva HTR-P 8x400mm</t>
  </si>
  <si>
    <t xml:space="preserve">Hilti osadzovací nástroj HTR-SW </t>
  </si>
  <si>
    <t xml:space="preserve">Osadzovací nástroj na rýchlu a presnú povrchovú montáž kotiev Hilti HTR-M a HTR-P. </t>
  </si>
  <si>
    <t xml:space="preserve">Hilti kotva HTH T-Helix </t>
  </si>
  <si>
    <t xml:space="preserve">HTH 8x155 </t>
  </si>
  <si>
    <t xml:space="preserve">Špeciálna kotva pre zápustnú montáž do polystyrénových izolačných dosiek EPS a XPS. Pre všetky kategórie podkladu A, B, C, D, E pre novostavby a A, B, C pre rekonštrukcie a pre hrúbku vyrovnávacej vrstvy max. 20 – 50 mm (lepiaca malta, pôvodná omietka a pod.). Jedna hrúbka kotvy pre všetky hrúbky izolantu. Bez tepelných mostov vďaka nulovému súčiniteľu bodového prestupu. Osadzovací nástroj: HTH-SW. Zátka: EPS zátka D 8-FV VS.  </t>
  </si>
  <si>
    <t>Hilti kotva HTH T-Helix 8x155</t>
  </si>
  <si>
    <t xml:space="preserve">HTH 8x125 </t>
  </si>
  <si>
    <t xml:space="preserve">Špeciálna kotva pre zápustnú montáž do polystyrénových izolačných dosiek EPS a XPS. Pre kategórie podkladu A, B, C, pre novostavby a pre hrúbku vyrovnávacej vrstvy max. 10 mm (lepiaca malta a pod.). Jedna hrúbka kotvy pre všetky hrúbky izolantu. Bez tepelných mostov vďaka nulovému súčiniteľu bodového prestupu. Osadzovací nástroj: HTH-SW. Zátka: EPS zátka D 8-FV VS.  </t>
  </si>
  <si>
    <t>Hilti kotva HTH T-Helix 8x125</t>
  </si>
  <si>
    <t xml:space="preserve">Hilti EPS zátka pre Helix </t>
  </si>
  <si>
    <t xml:space="preserve">Polystyrénová zátka na vyplnenie otvoru po zafrézovaní kotiev Hilti HTH T-Helix do EPS izolantu. </t>
  </si>
  <si>
    <t>Hilti EPS zátka pre Helix D 8-FV VS</t>
  </si>
  <si>
    <t xml:space="preserve">Hilti osadzovací nástroj HTH SW </t>
  </si>
  <si>
    <t>HTH SW1</t>
  </si>
  <si>
    <t xml:space="preserve">Osadzovací nástroj na zafrézovanie kotiev Hilti HTH T-Helix do izolantu. Variant HTH SW1 pre hrúbku izolácie 100 až 200 mm a variant HTH SW2 pre hrúbky 200 až 360 mm. </t>
  </si>
  <si>
    <t>Hilti Osadzovací nástroj HTH SW1</t>
  </si>
  <si>
    <t>HTH SW2</t>
  </si>
  <si>
    <t>Hilti Osadzovací nástroj HTH SW2</t>
  </si>
  <si>
    <t>ITW Bravoll</t>
  </si>
  <si>
    <t>Bravoll Kotva PTH-S</t>
  </si>
  <si>
    <t>Skrutkovacia kotva s oceľovým tŕňom pre kotvenie fasádnych izolačných dosiek do všetkých podkladov A, B, C, D, E. Pre povrchovú i zápustnú montáž. Jednoduchá montáž pomocou montážneho nástroja ZPR pre zápustnú montáž. Možnosť kombinácie s rozširovacími taniermi IT PTH a ZT 100. Min. kotevná hĺbka 25 mm, do pórobetónu 65 mm</t>
  </si>
  <si>
    <t>BRAVOLL PTH S 95 60/8</t>
  </si>
  <si>
    <t>BRAVOLL PTH S 115 60/8</t>
  </si>
  <si>
    <t>BRAVOLL PTH S 135 60/8</t>
  </si>
  <si>
    <t>BRAVOLL PTH S 155 60/8</t>
  </si>
  <si>
    <t>BRAVOLL PTH S 175 60/8</t>
  </si>
  <si>
    <t>BRAVOLL PTH S 195 60/8</t>
  </si>
  <si>
    <t>BRAVOLL PTH S 215 60/8</t>
  </si>
  <si>
    <t>BRAVOLL PTH S 235 60/8</t>
  </si>
  <si>
    <t>BRAVOLL PTH S 255 60/8</t>
  </si>
  <si>
    <t>BRAVOLL PTH S 275 60/8</t>
  </si>
  <si>
    <t>BRAVOLL PTH S 295 60/8</t>
  </si>
  <si>
    <t>BRAVOLL PTH S 300 60/8</t>
  </si>
  <si>
    <t>BRAVOLL PTH S 335 60/8</t>
  </si>
  <si>
    <t>Bravoll ZPR tool</t>
  </si>
  <si>
    <t>Montážny nástroj ZPR tool pre zápustnú montáž kotiev Bravoll PTH-S a SX.</t>
  </si>
  <si>
    <t>Bravoll Montážny prípravok ZPR tool</t>
  </si>
  <si>
    <t>Bravoll MPR tool</t>
  </si>
  <si>
    <t>Montážny nástroj MPR tool pre povrchovú montáž kotiev Bravoll PTH-S a SX.</t>
  </si>
  <si>
    <t>Bravoll Montážny prípravok MPR tool</t>
  </si>
  <si>
    <t>Bravoll Prídavný tanier IT PTH 90</t>
  </si>
  <si>
    <t>Rozširovacie taniere IT PTH s priemerom 90 mm pre kotvy PTH S a SX.</t>
  </si>
  <si>
    <t>Bravoll Prídavný tanier ZT 100</t>
  </si>
  <si>
    <t>Rozširovacie taniere ZT 100 pre kotvy PTH S a SX.</t>
  </si>
  <si>
    <t>Bravoll Izolačná zátka IZ</t>
  </si>
  <si>
    <t>Tepelnoizolačná zátka z bieleho EPS pre zápustnú montáž kotiev Bravoll.</t>
  </si>
  <si>
    <t>Bravoll Izolač. Zátka EPS biela</t>
  </si>
  <si>
    <t>Tepelnoizolačná zátka zo šedého EPS pre zápustnú montáž kotiev Bravoll.</t>
  </si>
  <si>
    <t>Bravoll Izolač. Zátka EPS šedá</t>
  </si>
  <si>
    <t xml:space="preserve">Fasádne tepelnoizolačné zátky z minerálnej vlny na zakrytie otvoru pri zápustnej montáži kotvy Bravoll. </t>
  </si>
  <si>
    <t>Bravoll Izolač. Zátka MW</t>
  </si>
  <si>
    <t>PTHSX135</t>
  </si>
  <si>
    <t>Bravoll Kotva PTH-SX</t>
  </si>
  <si>
    <t>Zatĺkacia tanierová kotva s oceľovým tŕňom na mechanické upevnenie tepelnoizolačných dosiek z EPS a minerálnej vlny v kontaktných zatepľovacích systémoch (ETICS). Možnosť kombinácie s prídavným tanierom Brvaoll IT PTH. Pre kategórie podkladu A, B, C, D. Min. kotevná hĺbka 25 mm.</t>
  </si>
  <si>
    <t>BRAVOLL PTH-SX 135</t>
  </si>
  <si>
    <t>PTHSX155</t>
  </si>
  <si>
    <t>BRAVOLL PTH-SX 155</t>
  </si>
  <si>
    <t>PTHSX175</t>
  </si>
  <si>
    <t>BRAVOLL PTH-SX 175</t>
  </si>
  <si>
    <t>PTHSX195</t>
  </si>
  <si>
    <t>BRAVOLL PTH-SX 195</t>
  </si>
  <si>
    <t>PTHSX215</t>
  </si>
  <si>
    <t>BRAVOLL PTH-SX 215</t>
  </si>
  <si>
    <t>PTHSX235</t>
  </si>
  <si>
    <t>BRAVOLL PTH-SX 235</t>
  </si>
  <si>
    <t>PTHSX255</t>
  </si>
  <si>
    <t>BRAVOLL PTH-SX 255</t>
  </si>
  <si>
    <t>KZ75</t>
  </si>
  <si>
    <t>Bravoll Kotva PTH-KZ</t>
  </si>
  <si>
    <t>BRAVOLL PTH-KZ 75</t>
  </si>
  <si>
    <t>KZ95</t>
  </si>
  <si>
    <t>BRAVOLL PTH-KZ 95</t>
  </si>
  <si>
    <t>KZ115</t>
  </si>
  <si>
    <t>BRAVOLL PTH-KZ 115</t>
  </si>
  <si>
    <t>KZ135</t>
  </si>
  <si>
    <t>BRAVOLL PTH-KZ 135</t>
  </si>
  <si>
    <t>KZ155</t>
  </si>
  <si>
    <t>BRAVOLL PTH-KZ 155</t>
  </si>
  <si>
    <t>KZ175</t>
  </si>
  <si>
    <t>BRAVOLL PTH-KZ 175</t>
  </si>
  <si>
    <t>KZ195</t>
  </si>
  <si>
    <t>BRAVOLL PTH-KZ 195</t>
  </si>
  <si>
    <t>KZ215</t>
  </si>
  <si>
    <t>BRAVOLL PTH-KZ 215</t>
  </si>
  <si>
    <t>KZ235</t>
  </si>
  <si>
    <t>BRAVOLL PTH-KZ 235</t>
  </si>
  <si>
    <t>KZ255</t>
  </si>
  <si>
    <t>BRAVOLL PTH-KZ 255</t>
  </si>
  <si>
    <t>KZ275</t>
  </si>
  <si>
    <t>BRAVOLL PTH-KZ 275</t>
  </si>
  <si>
    <t>KZ295</t>
  </si>
  <si>
    <t>BRAVOLL PTH-KZ 295</t>
  </si>
  <si>
    <t>Klimas/Likov</t>
  </si>
  <si>
    <t>Kotva WKTHERM-S</t>
  </si>
  <si>
    <t>WKTHERM-S 08/095 fasadna hmožd./kov.skr.</t>
  </si>
  <si>
    <t>WKTHERM-S 08/115 fasadna hmožd./kov.skr.</t>
  </si>
  <si>
    <t>WKTHERM-S 08/135 fasadna hmožd./kov.skr.</t>
  </si>
  <si>
    <t>WKTHERM-S 08/155 fasadna hmožd./kov.skr.</t>
  </si>
  <si>
    <t>WKTHERM-S 08/175 fasadna hmožd./kov.skr.</t>
  </si>
  <si>
    <t>WKTHERM-S 08/195 fasadna hmožd./kov.skr.</t>
  </si>
  <si>
    <t>WKTHERM-S 08/215 fasadna hmožd./kov.skr.</t>
  </si>
  <si>
    <t>WKTHERM-S 08/235 fasadna hmožd./kov.skr.</t>
  </si>
  <si>
    <t>WKTHERM-S 08/255 fasadna hmožd./kov.skr.</t>
  </si>
  <si>
    <t>WKTHERM-S 08/275 fasadna hmožd./kov.skr.</t>
  </si>
  <si>
    <t>WKTHERM-S 08/295 fasadna hmožd./kov.skr.</t>
  </si>
  <si>
    <t>Kotva ThermoDrive-V2</t>
  </si>
  <si>
    <t>Wkret  ThermoDrive V2 08 135</t>
  </si>
  <si>
    <t>Wkret ThermoDrive V2 08 155</t>
  </si>
  <si>
    <t>Wkret ThermoDriveV2 08 175</t>
  </si>
  <si>
    <t>Wkret ThermoDrive V2 08 195</t>
  </si>
  <si>
    <t>Wkret ThermoDrive V2 08 215</t>
  </si>
  <si>
    <t>Wkret ThermoDrive V2 08 235</t>
  </si>
  <si>
    <t>Wkret ThermoDrive V2 08 255</t>
  </si>
  <si>
    <t>Wkret ThermoDrive V2 08 275</t>
  </si>
  <si>
    <t>Wkret ThermoDrive V2 08 295</t>
  </si>
  <si>
    <t>Wkret ThermoDrive V2 08 315</t>
  </si>
  <si>
    <t>Wkret ThermoDrive V2 08 335</t>
  </si>
  <si>
    <t>Wkret ThermoDrive V2 08 355</t>
  </si>
  <si>
    <t>Wkret ThermoDrive V2 08 375</t>
  </si>
  <si>
    <t>Wkret ThermoDrive V2 08 395</t>
  </si>
  <si>
    <t>Wkret ThermoDrive V2 08 415</t>
  </si>
  <si>
    <t>Wkret ThermoDrive V2 08 435</t>
  </si>
  <si>
    <t>Wkret ThermoDrive V2 08 455</t>
  </si>
  <si>
    <t>Montážný prípravok ThermoDrive-V2 tool</t>
  </si>
  <si>
    <t>2 mm</t>
  </si>
  <si>
    <t>Wkret Montažný prípravok Thermodrive V2</t>
  </si>
  <si>
    <t>Zátka EPS pre ThermoDrive biela 65 mm</t>
  </si>
  <si>
    <t>Tepelnoizolačná zátka z bieleho EPS pre zápustnú montáž kotiev ThermoDrive, priemer  65 mm.</t>
  </si>
  <si>
    <t>Wkret Zátka EPS biela Thermodrive V2</t>
  </si>
  <si>
    <t>Zátka EPS pre ThermoDrive šedá 65 mm</t>
  </si>
  <si>
    <t>Tepelnoizolačná zátka zo šedého EPS pre zápustnú montáž kotiev ThermoDrive, priemer  65 mm.</t>
  </si>
  <si>
    <t>Wkret Zátka EPS šedá Thermodrive V2</t>
  </si>
  <si>
    <t>Zátka MW pre ThermoDrive-V2 65 mm</t>
  </si>
  <si>
    <t>Fasádne zátky z minerálnej vlny na zakrytie otvoru pri zápustnej montáži kotvy ThermoDrive. Znižuje riziko vykreslenia kotiev na fasáde. Priemer zátky z MW 65 mm.</t>
  </si>
  <si>
    <t>Wkret Zátka MW Thermodrive V2 65 mm</t>
  </si>
  <si>
    <t>Zátka EPS pre ThermoDrive-V2 malá/biela</t>
  </si>
  <si>
    <t>Malá izolačná zátka z EPS pre povrchovú montáž kotiev ThermoDrive.</t>
  </si>
  <si>
    <t>Wkret Zátka EPS Thermodrive V2 malá/biel</t>
  </si>
  <si>
    <t>TD V2110</t>
  </si>
  <si>
    <t>Prídavný rozširujúci tanier 110 pre ThermoDrive-V2</t>
  </si>
  <si>
    <t>Prídav.tanier pre ThermoDrive-V2 110</t>
  </si>
  <si>
    <t>Ecoraw</t>
  </si>
  <si>
    <t>Kotva Spiral Anksys 160</t>
  </si>
  <si>
    <t>SA160 Spiral Anksys SA 350ks/bal</t>
  </si>
  <si>
    <t>Kotva Spiral Anksys 170</t>
  </si>
  <si>
    <t>SA170 Spiral Anksys SA 350ks/bal</t>
  </si>
  <si>
    <t>Kotva Spiral Anksys 190</t>
  </si>
  <si>
    <t>SA190 Spiral Anksys SA 300ks/bal</t>
  </si>
  <si>
    <t>Kotva Spiral Anksys 210</t>
  </si>
  <si>
    <t>SA210 Spiral Anksys SA 300ks/bal</t>
  </si>
  <si>
    <t>Kotva Spiral Anksys 230</t>
  </si>
  <si>
    <t>SA230 Spiral Anksys SA 250ks/bal</t>
  </si>
  <si>
    <t>Kotva Spiral Anksys 250</t>
  </si>
  <si>
    <t>SA250 Spiral Anksys SA 250ks/bal</t>
  </si>
  <si>
    <t>Kotva Spiral Anksys 260</t>
  </si>
  <si>
    <t>SA260 Spiral Anksys SA 200ks/bal</t>
  </si>
  <si>
    <t>Kotva Spiral Anksys 290</t>
  </si>
  <si>
    <t>SA290 Spiral Anksys SA 200ks/bal</t>
  </si>
  <si>
    <t>Kotva Spiral Anksys 310</t>
  </si>
  <si>
    <t>SA310 Spiral Anksys SA 250ks/bal</t>
  </si>
  <si>
    <t>Kotva Spiral Anksys 330</t>
  </si>
  <si>
    <t>SA330 Spiral Anksys SA 250ks/bal</t>
  </si>
  <si>
    <t>Kotva Spiral Anksys 350</t>
  </si>
  <si>
    <t>SA350 Spiral Anksys SA 250ks/bal</t>
  </si>
  <si>
    <t>ECORAW aplikačný prípravok SAT200</t>
  </si>
  <si>
    <t>ECORAW SMT montážny unášač</t>
  </si>
  <si>
    <t>Závrtný modul SM70</t>
  </si>
  <si>
    <t>Závrtný modul SM70  250ks/bal</t>
  </si>
  <si>
    <t>Expanzná hmota SAF1</t>
  </si>
  <si>
    <t>HMOZD.SPIRAL ANKSYS SAF1 (tube) 750ml</t>
  </si>
  <si>
    <t>Expanzná hmota SAF3</t>
  </si>
  <si>
    <t>HMOZD.SPIRAL ANKSYS SAF3 (tube) 750ml</t>
  </si>
  <si>
    <t>Montážny prípravok SAT 150</t>
  </si>
  <si>
    <t>Jansa</t>
  </si>
  <si>
    <t>PTP SR 8/60 - 120</t>
  </si>
  <si>
    <t>JANSA PTP SR 8/60 - 120</t>
  </si>
  <si>
    <t>PTP SR 8/60 - 140</t>
  </si>
  <si>
    <t>JANSA PTP SR 8/60 - 140</t>
  </si>
  <si>
    <t>PTP SR 8/60 - 160</t>
  </si>
  <si>
    <t>JANSA PTP SR 8/60 - 160</t>
  </si>
  <si>
    <t>PTP SR 8/60 - 180</t>
  </si>
  <si>
    <t>JANSA PTP SR 8/60 - 180</t>
  </si>
  <si>
    <t>PTP SR 8/60 - 200</t>
  </si>
  <si>
    <t>JANSA PTP SR 8/60 - 200</t>
  </si>
  <si>
    <t>PTP SR 8/60 - 220</t>
  </si>
  <si>
    <t>JANSA PTP SR 8/60 - 220</t>
  </si>
  <si>
    <t>PTP SR 8/60 - 240</t>
  </si>
  <si>
    <t>JANSA PTP SR 8/60 - 240</t>
  </si>
  <si>
    <t>PTP SR 8/60 - 260</t>
  </si>
  <si>
    <t>JANSA PTP SR 8/60 - 260</t>
  </si>
  <si>
    <t>PTP SR 8/60 - 280</t>
  </si>
  <si>
    <t>JANSA PTP SR 8/60 - 280</t>
  </si>
  <si>
    <t>PTP SR 8/60 - 300</t>
  </si>
  <si>
    <t>JANSA PTP SR 8/60 - 300</t>
  </si>
  <si>
    <t>Dahax</t>
  </si>
  <si>
    <t>Minerálna zatka,  65x17 mm (200ks/bal)</t>
  </si>
  <si>
    <t>BOSP100/SOP120</t>
  </si>
  <si>
    <t xml:space="preserve">soklový profil PVC PRO Set </t>
  </si>
  <si>
    <t>100/120</t>
  </si>
  <si>
    <t xml:space="preserve">Profesionálny set tvorí PVC zakladací soklový profil (BSOP-HL) a soklový profil (SOP) so sklovláknitou mriežkou, s odkvapovým nosom a spojkou. Pre maximálnu rozmerovú stálosť a zníženie nežiaducich tepelných mostov. Flexibilný pre rôzne hrúbky izolantu. Profil SOP 120 nastaviteľný na šírku 90 a 60 mm. Dĺžka profilu 2 m. 
 </t>
  </si>
  <si>
    <t>soklový profil PVCPRO Set BOSP100/SOP120</t>
  </si>
  <si>
    <t>ETICS Profily</t>
  </si>
  <si>
    <t>BOSP100/SOP180</t>
  </si>
  <si>
    <t>100/180</t>
  </si>
  <si>
    <t xml:space="preserve">Profesionálny set tvorí PVC zakladací soklový profil (BSOP-HL) a soklový profil (SOP) so sklovláknitou mriežkou, s odkvapovým nosom a spojkou. Pre maximálnu rozmerovú stálosť a zníženie nežiaducich tepelných mostov. Flexibilný pre rôzne hrúbky izolantu. Profil SOP 180 nastaviteľný na šírku 90 a 60 mm. Dĺžka profilu 2 m. 
 </t>
  </si>
  <si>
    <t>soklový profil PVCPRO Set BOSP100/SOP180</t>
  </si>
  <si>
    <t>SOP60</t>
  </si>
  <si>
    <t>Ukončovací soklový profil PRO</t>
  </si>
  <si>
    <t xml:space="preserve">Profesionálny PVC ukončovací soklový profil PRO (SOP) so sklovláknitou mriežkou, s odkvapovým nosom a spojkou pre estetické ukončenie fasádnej omietky a zaistenie odtoku vody z fasády. Vhodný v mieste prechodu rôznych hrúbok izolantov v kontaktnom zateplení ETICS. Disponuje odlamovacími hranami pre rôzne hrúbky izolantu. Dĺžka profilu 2 m. 
 </t>
  </si>
  <si>
    <t>ukonč. soklový profil PRO SOP60</t>
  </si>
  <si>
    <t>SOP120</t>
  </si>
  <si>
    <t>ukonč. soklový profil PRO SOP120</t>
  </si>
  <si>
    <t>SOP180</t>
  </si>
  <si>
    <t>ukonč. soklový profil PRO SOP180</t>
  </si>
  <si>
    <t>BOSPHL60</t>
  </si>
  <si>
    <t xml:space="preserve">zakladací soklový profil PVC PRO </t>
  </si>
  <si>
    <t xml:space="preserve">Profesionálny PVC zakladací soklový profil (BSOP-HL). Pre maximálnu rozmerovú stálosť a zníženie nežiaducich tepelných mostov. V kombinácii s ukončovacím soklovým profilom (SOP) flexibilný pre rôzne hrúbky izolantu. Dĺžka profilu 2 m. 
 </t>
  </si>
  <si>
    <t>zaklad.soklový profil PVCPRO  BOSPHL60</t>
  </si>
  <si>
    <t>BOSPHL100</t>
  </si>
  <si>
    <t>zaklad.soklový profil PVCPRO  BOSPHL100</t>
  </si>
  <si>
    <t>BOSPHL160</t>
  </si>
  <si>
    <t>zaklad.soklový profil PVCPRO  BOSPHL160</t>
  </si>
  <si>
    <t>Soklový profil</t>
  </si>
  <si>
    <t>23 mm</t>
  </si>
  <si>
    <t xml:space="preserve">Soklová zakladacia lišta pre založenie a uzavretie tepelnoizolačného systému. Lišta sa zakladá ešte pred nalepením izolantu. Hrúbka plechu 0,7 mm a 1 mm od šírky lišty 143 mm. Pre ďalšie varianty ceny a dodacie lehoty na vyžiadanie: hrúbka 0,7 mm: 23, 33, 43, 53 mm; hrúbka 1 mm: 173, 183, 193, 203, 213, 223, 233, 243, 253 mm. Predaj možný aj na kusy. </t>
  </si>
  <si>
    <t>soklový profil s okap.nosom LO23/07/2,5m</t>
  </si>
  <si>
    <t>33 mm</t>
  </si>
  <si>
    <t>soklový profil s okap.nosom LO33/07/2,5m</t>
  </si>
  <si>
    <t>43 mm</t>
  </si>
  <si>
    <t>soklový profil s okap.nosom LO43/07/2,5m</t>
  </si>
  <si>
    <t>53 mm</t>
  </si>
  <si>
    <t>soklový profil s okap.nosom LO53/07/2,5m</t>
  </si>
  <si>
    <t>soklový profil s okap.nosom LO63/07/2,5m</t>
  </si>
  <si>
    <t>73 mm</t>
  </si>
  <si>
    <t>soklový profil s okap.nosom LO73/07/2,5m</t>
  </si>
  <si>
    <t>83 mm</t>
  </si>
  <si>
    <t>soklový profil s okap.nosom LO83/07/2,5m</t>
  </si>
  <si>
    <t>93 mm</t>
  </si>
  <si>
    <t>soklový profil s okap.nosom LO93/07/2,5m</t>
  </si>
  <si>
    <t>103 mm</t>
  </si>
  <si>
    <t>soklový profil s okap.nosomLO103/07/2,5m</t>
  </si>
  <si>
    <t>113 mm</t>
  </si>
  <si>
    <t>soklový profil s okap.nosomLO113/07/2,5m</t>
  </si>
  <si>
    <t>123 mm</t>
  </si>
  <si>
    <t>soklový profil s okap.nosomLO123/07/2,5m</t>
  </si>
  <si>
    <t>143 mm</t>
  </si>
  <si>
    <t>soklový profil s okap.nosomLO143/10/2,5m</t>
  </si>
  <si>
    <t>153 mm</t>
  </si>
  <si>
    <t>soklový profil s okap.nosomLO153/10/2,5m</t>
  </si>
  <si>
    <t>163 mm</t>
  </si>
  <si>
    <t>soklový profil s okap.nosomLO163/10/2,5m</t>
  </si>
  <si>
    <t>173 mm</t>
  </si>
  <si>
    <t>soklový profil s okap.nosomLO173/10/2,5m</t>
  </si>
  <si>
    <t>183 mm</t>
  </si>
  <si>
    <t>soklový profil s okap.nosomLO183/10/2,5m</t>
  </si>
  <si>
    <t>193 mm</t>
  </si>
  <si>
    <t>soklový profil s okap.nosomLO193/10/2,5m</t>
  </si>
  <si>
    <t>203 mm</t>
  </si>
  <si>
    <t>soklový profil s okap.nosomLO203/10/2,5m</t>
  </si>
  <si>
    <t>213 mm</t>
  </si>
  <si>
    <t>soklový profil s okap.nosomLO213/10/2,5m</t>
  </si>
  <si>
    <t>223 mm</t>
  </si>
  <si>
    <t>soklový profil s okap.nosomLO223/10/2,5m</t>
  </si>
  <si>
    <t>233 mm</t>
  </si>
  <si>
    <t>soklový profil s okap.nosomLO233/10/2,5m</t>
  </si>
  <si>
    <t>243 mm</t>
  </si>
  <si>
    <t>soklový profil s okap.nosomLO243/10/2,5m</t>
  </si>
  <si>
    <t>253 mm</t>
  </si>
  <si>
    <t>soklový profil s okap.nosomLO253/10/2,5m</t>
  </si>
  <si>
    <t>Okapnička na soklový profil</t>
  </si>
  <si>
    <t>2,5 m</t>
  </si>
  <si>
    <t>Plastová lišta s odkvapovým nosom a integrovanou sieťkou pre estetické a funkčné ukončenie fasádnej omietky v detaile sokla. Nasadzuje sa na hliníkový soklový profil. Predaj možný aj na kusy.</t>
  </si>
  <si>
    <t>Okapnička PVC LO 2,5m</t>
  </si>
  <si>
    <t>281.02</t>
  </si>
  <si>
    <t>Spojka pre soklový profil</t>
  </si>
  <si>
    <t>1 m</t>
  </si>
  <si>
    <t>PVC spojka pre vzájomné napojenie zakladacích soklových profilov v kontaktnom tepelnoizolačnom systéme.</t>
  </si>
  <si>
    <t>Spojka soklových profilov 1 m</t>
  </si>
  <si>
    <t>BAL</t>
  </si>
  <si>
    <t>podložka pod soklové profily</t>
  </si>
  <si>
    <t>Plastové vymedzovacie podložky rôznych hrúbok na vyrovnanie podkladu v mieste ukotvenia zakladacieho soklového profilu. Eliminuje deformáciu lišty, farebné odlíšenie podľa hrúbky.</t>
  </si>
  <si>
    <t>Podložka pod soklové profily 2 mm</t>
  </si>
  <si>
    <t>30 mm</t>
  </si>
  <si>
    <t>Spojka soklových profilov 30 mm</t>
  </si>
  <si>
    <t>3 mm</t>
  </si>
  <si>
    <t>Podložka pod soklové profily 3 mm</t>
  </si>
  <si>
    <t>4 mm</t>
  </si>
  <si>
    <t>Podložka pod soklové profily 4 mm</t>
  </si>
  <si>
    <t>5 mm</t>
  </si>
  <si>
    <t>Podložka pod soklové profily 5 mm</t>
  </si>
  <si>
    <t>8 mm</t>
  </si>
  <si>
    <t>Podložka pod soklové profily 8 mm</t>
  </si>
  <si>
    <t>10 mm</t>
  </si>
  <si>
    <t>Podložka pod soklové profily 10 mm</t>
  </si>
  <si>
    <t>SPPVC50</t>
  </si>
  <si>
    <t>Soklový profil PVC</t>
  </si>
  <si>
    <t>Zakladacia soklová lišta z PVC s okapničkou na presné založenie tepelnoizolačných dosiek v kontaktnom zatepľovacom systéme ETICS. Pre zníženie tepelných mostov na fasáde, vhodné pre nízkoenergetické a pasívne domy. Šírka 50, 100 a 160 mm. Dĺžka 2 m. Spolu s prechodovými lištami a spojkami až do variabilnej hrúbky tepelného izolantu 320 mm. Predaj možný aj na kusy.</t>
  </si>
  <si>
    <t>Soklový profil PVC 50</t>
  </si>
  <si>
    <t>SPPVC100</t>
  </si>
  <si>
    <t>Soklový profil PVC 100</t>
  </si>
  <si>
    <t>SPPVC160</t>
  </si>
  <si>
    <t>Soklový profil PVC 160</t>
  </si>
  <si>
    <t xml:space="preserve">Ukončovací soklový profil  </t>
  </si>
  <si>
    <t>Ukončovací prechodový soklový profil so skrytou okapničkou a integrovanou sklovláknitou mriežkou pre estetické ukončenie fasádnej omietky a zaistenie odtoku vody z fasády. Vhodná aj v mieste prechodu rôznych hrúbok izolantov v kontaktnom zateplení ETICS. Rozdiel hrúbky izolantov nesmie byť viac ako 75 mm. Predaj možný aj na kusy.</t>
  </si>
  <si>
    <t>Ukončovací soklový profil LW-206-050/2</t>
  </si>
  <si>
    <t>Ukončovací soklový profil LW-206-080/2</t>
  </si>
  <si>
    <t>Ukončovací soklový profil LW-206-180/2</t>
  </si>
  <si>
    <t>RP PRO</t>
  </si>
  <si>
    <t>weber rohový profil PRO</t>
  </si>
  <si>
    <t xml:space="preserve">Rohový profil z odolného PVC so sklovláknitou mriežkou (10x15 mm; 160 g/m2) pre spevnenie a estetické prevedenie fasádnych pravouhlých rohov, ako aj rohov ostení dverí a okien v rámci ETICS. Dĺžka profilu 2,5 m. Predaj na ucelené balenia. 
 </t>
  </si>
  <si>
    <t xml:space="preserve">weber rohový profil PRO 10x15/2,5m/50 </t>
  </si>
  <si>
    <t>Likov/Weber</t>
  </si>
  <si>
    <t>weber rohový profil PVC</t>
  </si>
  <si>
    <t>100</t>
  </si>
  <si>
    <t>Rohový profil z PVC s integrovanou sklovláknitou mriežkou weber na spevnenie a ochranu všetkých rohov a hrán v kontaktných zatepľovacích systémoch ETICS. Šírka mriežky 100 alebo 150 mm. Predaj možný aj na kusy.</t>
  </si>
  <si>
    <t>Rohový profil LK PVC 100 WEBER/2,5m</t>
  </si>
  <si>
    <t>Rohový profil LK PVC 150 WEBER/2,5m</t>
  </si>
  <si>
    <t>weber rohový profil AL</t>
  </si>
  <si>
    <t>Rohový profil LK Al 100 WEBER/2,5 m</t>
  </si>
  <si>
    <t>Flexibilny rohový profil</t>
  </si>
  <si>
    <t>25 m</t>
  </si>
  <si>
    <t>Flexibilný rohový profil s integrovanou sklovláknitou mriežkou na spevnenie a ochranu všetkých nároží s uhlom menej alebo viac ako 90 ° v kontaktných zatepľovacích systémoch ETICS. Šírka tkaniny 200 mm. Balenie: 25 m rolka.</t>
  </si>
  <si>
    <t>Flexibilny rohový profil  LK Box 100/25</t>
  </si>
  <si>
    <t>GFPRO biely</t>
  </si>
  <si>
    <t>weber okenný profil giga flex PRO</t>
  </si>
  <si>
    <t xml:space="preserve">Flexibilná PVC začisťovacia 3D lišta s integrovanou sklovláknitou mriežkou (šírka 12,5 cm; gramáž 160 g/m2) na vytvorenie maximálneho flexibilného spoja medzi rámom okna/dverí v rámci ETICS. Pre absorpciu pohybu v troch smeroch a hrúbku vrstvy 10 mm. Vhodný pre hrúbky izolácie až do 300 mm a pre väčšie rozmery otvorov do 10 m2. Farba biela alebo antracit (RAL 7016). Dĺžka profilu 2,4 m. Predaj na celé balenia. </t>
  </si>
  <si>
    <t>weber ok.prof. gigaflexPRO biely 2,4/25</t>
  </si>
  <si>
    <t>antracit</t>
  </si>
  <si>
    <t>weber ok.prof.gigaflexPRO RAL7016 2,4/25</t>
  </si>
  <si>
    <t>weber okenný profil active flex PRO</t>
  </si>
  <si>
    <t xml:space="preserve">Flexibilná PVC začisťovacia 3D lišta s integrovanou sklovláknitou mriežkou (šírka 12,5 cm; gramáž 160 g/m2) na vytvorenie flexibilného spoja medzi rámom okna/dverí v rámci ETICS. Pre absorpciu pohybu v troch smeroch. Vhodná pre hrúbky izolácie až do 300 mm a pre väčšie rozmery otvorov do 10 m2. Sila omietky 9 mm. Farba biela alebo antracit (RAL 7016). Dĺžka profilu 2,4 m. Predaj na celé balenia. </t>
  </si>
  <si>
    <t>weber ok.prof.activeflexPRO biely 2,4/30</t>
  </si>
  <si>
    <t>weber ok.prof.act.flexPRO RAL7016 2,4/30</t>
  </si>
  <si>
    <t xml:space="preserve">weber okenný profil PRO </t>
  </si>
  <si>
    <t xml:space="preserve">PVC začisťovacia lišta s integrovanou sklovláknitou mriežkou (šírka 12,5 cm; gramáž 160 g/m2) na vytvorenie pružného spoja medzi rámom okna/dverí v rámci ETICS, s tesniacou páskou 8 x 3 mm. Farba biela. Dĺžka profilu 2,4 m. Sila omietky 9 mm. Predaj na celé balenia. </t>
  </si>
  <si>
    <t>weber okenný profil PRO biely 2,4m/30</t>
  </si>
  <si>
    <t>weber začisťovací okenný profil EKO</t>
  </si>
  <si>
    <t>1,6 m</t>
  </si>
  <si>
    <t>Okenný začisťovací PVC profil s integrovanou sklovláknitou mriežkou weber pre estetické a funkčné začistenie fasádnej omietky a na dilatáciu spojenia rámu okna alebo dverí s omietkou v kontaktnom tepelnoizolačnom systéme. Dvojité armovanie v mieste maximálneho namáhania. Vhodné pre užšie aj farebné rámy. Šírka mriežky 100 mm.</t>
  </si>
  <si>
    <t>Začisťovací okenný profil LS-EKO / 1,6 m</t>
  </si>
  <si>
    <t>2,4 m</t>
  </si>
  <si>
    <t>Začisťovací okenný profil LS-EKO / 2,4 m</t>
  </si>
  <si>
    <t>začisťovací okenný profil s lamelou</t>
  </si>
  <si>
    <t>Okenný začišťovací PVC profil s integrovanou sklovláknitou mriežkou a s krycou lamelou pre estetické a funkčné začištenie fasádnej omietky a na dilatáciu spojenia rámu okna alebo dverí s omietkou v kontaktnom tepelnoizolačnom systéme. Pružná krycia lamela chráni dilatačnú pásku pred poveternostnými vplyvmi a usadzovaním nečistôt. Vhodné pre užšie aj farebné rámy. Šírka mriežky 100 mm.</t>
  </si>
  <si>
    <t>Začisťovací okenný profil LS-US8L/1,6 m</t>
  </si>
  <si>
    <t>Začisťovací okenný profil LS-US8L/2,4 m</t>
  </si>
  <si>
    <t>začisťovací okenný profil 2D</t>
  </si>
  <si>
    <t>6 mm</t>
  </si>
  <si>
    <t>Okenný začisťovací  2D profil z PVC bielej farby s krycou lamelou a integrovanou sklovláknitou mriežkou na dilatáciu v dvoch smeroch medzi rámom okna/dverí a omietkou v kontaktnom tepelnoizolačnom systéme. Vhodné aj pre užšie rámy. Pružná krycia lamela chráni dilatačnú pásku pred poveternostnými vplyvmi a usadzovaním nečistôt. Pre hrúbky 6 a 9 mm. Šírka mriežky 100 mm.</t>
  </si>
  <si>
    <t>začisť.okenný profil 2D LS2-FLEX 06/2,6m</t>
  </si>
  <si>
    <t>ZOP 2D 9</t>
  </si>
  <si>
    <t>9 mm</t>
  </si>
  <si>
    <t>začisť.okenný profil 2D LS2-ADAPT 09/2,6m</t>
  </si>
  <si>
    <t>ZOP 2D RAL7016</t>
  </si>
  <si>
    <t>začisťovací okenný profil 2D COLOR</t>
  </si>
  <si>
    <t>antracit RAL 7016</t>
  </si>
  <si>
    <t>Okenná PVC začisťovacia 2D lišta s krycou lamelou a integrovanou sklovláknitou mriežkou na dilatáciu v dvoch smeroch medzi rámom okna/dverí a omietkou v kontaktnom tepelnoizolačnom systéme. Vhodné aj pre užšie rámy. Pružná krycia lamela chráni dilatačnú pásku pred poveternostnými vplyvmi a usadzovaním nečistôt. Pre hrúbky 6 mm. Šírka mriežky 100 mm. Dodávaná v 5 farbách: RAL 7016 (antracitová), RAL 7005 (tmavošedá), RAL 7047 (svetlošedá), RAL 8024 (hnedá), RAL 1015 (slonová kosť). Odtiene RAL 7047 a RAL 1015 ceny a dodanie na vyžiadanie.</t>
  </si>
  <si>
    <t>začisť.ok.prof. 2D RAL7016 LS2ADAPT 2,6m</t>
  </si>
  <si>
    <t>ZOP 2D RAL7005</t>
  </si>
  <si>
    <t>tmavo šedý RAL 7005</t>
  </si>
  <si>
    <t>začisť.ok.prof. 2D RAL7005 LS2ADAPT 2,6m</t>
  </si>
  <si>
    <t>ZOP 2D RAL7047</t>
  </si>
  <si>
    <t>svetlo šedý RAL 7047</t>
  </si>
  <si>
    <t>začisť.ok.prof. 2D RAL7047 LS2ADAPT 2,6m</t>
  </si>
  <si>
    <t>ZOP 2D RAL8024</t>
  </si>
  <si>
    <t>hnedý RAL 8024</t>
  </si>
  <si>
    <t>začisť.ok.prof. 2D RAL8024 LS2ADAPT 2,6m</t>
  </si>
  <si>
    <t>ZOP 2D RAL1015</t>
  </si>
  <si>
    <t>slonová kosť RAL 1015</t>
  </si>
  <si>
    <t>začisť.ok.prof. 2D RAL1015 LS2ADAPT 2,6m</t>
  </si>
  <si>
    <t xml:space="preserve">Začisťovací okenný profil 3D </t>
  </si>
  <si>
    <t>Okenná  flexibilná PVC začisťovacia 3D lišta s integrovanou sklovláknitou mriežkou na dilatáciu v troch smeroch medzi rámom okna/dverí a omietkou v kontaktnom tepelnoizolačnom systéme. Vhodné aj pre užšie rámy. Ochranná flexibilná slučka chráni systém proti preniknutiu vlhkosti. Šírka sieťky 100 mm. Vhodná pre väčšie hrúbky izolantov a väčšie rozmery otvorov.</t>
  </si>
  <si>
    <t>Začisť. okenný profil 3D LS3-400/2,4m</t>
  </si>
  <si>
    <t>ZOP3D plus</t>
  </si>
  <si>
    <t>Začisťovací okenný profil 3D plus</t>
  </si>
  <si>
    <t>Okenná flexibilná PVC začišťovacia 3D lišta s krycou lamelou a integrovanou sklovláknitou mriežkou na dilatáciu v troch smeroch medzi rámom okna/dverí a omietkou v kontaktnom tepelnoizolačnom systéme. Vhodná aj pre užšie a farebné rámy. Ochranná lamela chráni dilatačnú pásku pred poveternostnými vplyvmi a usadzovaním nečistôt. Šírka sieťky 100 mm. Vhodná pre väčšie hrúbky izolantov a väčšie rozmery otvorov.</t>
  </si>
  <si>
    <t>Začisť. okenný profil 3D plus LS3-30/2,4m</t>
  </si>
  <si>
    <t>začisťovací okenný profil LS-VH 6mm</t>
  </si>
  <si>
    <t>Začisťovací okenný profil LS-VH 6mm/2,4m</t>
  </si>
  <si>
    <t>weber ukončovací omietkový profil PRO</t>
  </si>
  <si>
    <t>Ukončovací profil so sklovláknitou mriežkou (12,5 cm; 160 g/m2) na estetické a funkčné ukončenie fasádnej omietky v rámci ETICS. Vhodné pri prechode na inú štruktúru, materiál alebo iný tepelnoizolačný či omietkový systém. Pre vrstvy hrúbky  3 a 6 mm. Dĺžka profilu 2 m. Predaj na celé balenia.</t>
  </si>
  <si>
    <t xml:space="preserve">weber ukonč. omiet. profil PRO 3, 2m/25 </t>
  </si>
  <si>
    <t xml:space="preserve">weber ukonč. omiet. profil PRO 6, 2m/25 </t>
  </si>
  <si>
    <t>UOM 3</t>
  </si>
  <si>
    <t>Ukončovací omietkový profil</t>
  </si>
  <si>
    <t>Ukončovacia lišta so sklovláknitou mriežkou na presné, rovné a čisté ukončenie tenkovrstvovej fasádnej omietky na tepelnoizolačnom systéme. Ideálne riešenie pre spoje medzi rôznymi konštrukčnými systémami, ako napríklad prechod na inú štruktúru a typ omietky, tepelnoizolačný a omietkový systém a pod. Pre omietky hrúbky max. 3 alebo 6 mm. Šírka mriežky 100 mm.</t>
  </si>
  <si>
    <t>Ukončovací omietkový profil 3 mm</t>
  </si>
  <si>
    <t>UOM 6</t>
  </si>
  <si>
    <t>Ukončovací omietkový profil 6 mm</t>
  </si>
  <si>
    <t xml:space="preserve">weber nadokenný profil PRO </t>
  </si>
  <si>
    <t xml:space="preserve">Nadokenný profil s odkvapovou hranou a sklovláknitou mriežkou (šírka 12,5 x 12,5 cm; gramáž 160 g/m2) na presné a stabilné napojenie omietky pre okenné a balkónové nadpražia, podomietkové rolety alebo na soklové napojenie bez zakladacieho profilu. Lepšia prídržnosť omietky vďaka drážkovému profilu. Dĺžka profilu 2 m. Predaj na celé balenia. </t>
  </si>
  <si>
    <t>weber nadokenný profil PRO TKP05 2m/25</t>
  </si>
  <si>
    <t>weber nadokenný profil LTU</t>
  </si>
  <si>
    <t>Nadok.prof.so skryt.okap. LTU plast 2,5m</t>
  </si>
  <si>
    <t>2 m</t>
  </si>
  <si>
    <t>Nadok.prof.so skryt.okap. LTU plast 2.0m</t>
  </si>
  <si>
    <t>weber nadokený profil plus LTDU</t>
  </si>
  <si>
    <t>Nadpražná PVC lišta s nepriznanou okapničkou a integrovanou sklovláknitou mriežkou weber na estetické a funkčné ukončenie zateplenia pri nadpraží otvorov, s výraznejším presahom pre vyššiu pevnosť a stabilitu. Zabezpečuje odvod vody z fasády. Použitie aj na ochranu rohov a odvod vody pri balkónoch a terasách alebo na ukončenie spodnej hrany zateplenia, ak nie je použitá zakladacia soklová lišta. Šírka mriežky 100 mm. Pre hrúbky 6 mm.</t>
  </si>
  <si>
    <t>Nadokenný profil plus WEBER 2,5m</t>
  </si>
  <si>
    <t>weber nadokenný profil s priznanou okapničkou VLTU</t>
  </si>
  <si>
    <t>Nadoken.profil s prizn.okap.VLTU-2H/2,5m</t>
  </si>
  <si>
    <t xml:space="preserve">nadokenný profil </t>
  </si>
  <si>
    <t>Nadokenný profil z PVC s nepriznanou okapničkou a integrovanou sklovláknitou mriežkou na estetické a funkčné ukončenie zateplenia pri nadpraží otvorov. Zabezpečuje odvod vody z fasády. Použitie aj na ochranu rohov a odvod vody pri balkónoch a terasách alebo na ukončenie spodnej hrany zateplenia, ak nie je použitá zakladacia soklová lišta. Šírka mriežky 100 mm. Šírka hrany okapničky 4 mm.</t>
  </si>
  <si>
    <t>Nadoken.profil s neprizn.okap. LTHU/ 2m</t>
  </si>
  <si>
    <t>weber parapetný profil</t>
  </si>
  <si>
    <t>2,0 m</t>
  </si>
  <si>
    <t>Parapetný PVC profil s integrovanou sklovláknitou mriežkou weber a penovou páskou na oddilatovanie napojenia parapetu na tepelný izolant v kontaktnom tepelnoizolačnom systéme. Šírka mriežky 100 mm.</t>
  </si>
  <si>
    <t>Parapetný profil s tkaninou LX-LPE / 2,0</t>
  </si>
  <si>
    <t>parapetný profil napojovací</t>
  </si>
  <si>
    <t>Parapetný flexibilný PVC profil s nepriznanou okapničkou a s integrovanou sklovláknitou mriežkou na odvod vody z ostenia a oddilatovanie napojenia omietky ostenia na parapet  v kontaktnom tepelnoizolačnom systéme. Šírka mriežky 100 mm.</t>
  </si>
  <si>
    <t>Parapetný profil napojovací LX-H 2m</t>
  </si>
  <si>
    <t>parapetný profil napojovací flex</t>
  </si>
  <si>
    <t>Parapetný profil napojov. LX-SPP FLEX/2m</t>
  </si>
  <si>
    <t>Ukončovací profil pre napojenie oplechovania</t>
  </si>
  <si>
    <t>Ukončovací PVC profil s integrovanou sklovláknitou mriežkou pre napojenie oplechovania a jeho oddilatovanie od finálnej fasádnej omietky v tepelnoizolačnom systéme ETICS. Nasadzuje sa na oplechovanie. Šírka mriežky 100 mm. Balenie obsahuje aj 30 ks spojovacích kolíkov.</t>
  </si>
  <si>
    <t>Ukončovací profil oplechovanie LW45/2m</t>
  </si>
  <si>
    <t>Ukončovací profil pre odvetranie</t>
  </si>
  <si>
    <t xml:space="preserve">Ukončovací perforovaný PVC profil s integrovanou sklovláknitou mriežkou na estetické a funkčné uzavretie vetracích medzier pri ukončení zateplenia alebo v odvetrávaných fasádnych systémoch s omietkou. Zabezpečuje dostatočné vetranie a chráni pred prenikom vtákov a hmyzu do vetranej medzery. </t>
  </si>
  <si>
    <t>atikový profil</t>
  </si>
  <si>
    <t>Ukončovací atikový profil s lepicaou páskou na presné ukončenie ETICS v oblasti atiky a parapetu. Pre hrúbku omietky 6 mm. Dĺžka 2,5 m.</t>
  </si>
  <si>
    <t>Atikový profil 6 mm LX-AT 06/2500</t>
  </si>
  <si>
    <t xml:space="preserve">dilatačný profil priebežný PRO </t>
  </si>
  <si>
    <t>2.5 m</t>
  </si>
  <si>
    <t xml:space="preserve">Profesionálny dilatačný profil priebežný  so sklovláknitou mriežkou (šírka 12,5 cm; gramáž 160 g/m2) pre napojenie plôch s priznanou dilatáciou v konštrukcii v ETICS. Pre dilatačné škáry 20 – 30 mm. Dĺžka profilu 2,5 m. Predaj na celé balenia. </t>
  </si>
  <si>
    <t>dilatačný profil priebež. PRO DFP-F 2,5m</t>
  </si>
  <si>
    <t xml:space="preserve">dilatačný profil rohový PRO </t>
  </si>
  <si>
    <t xml:space="preserve">Profesionálny dilatačný profil rohový so sklovláknitou mriežkou (šírka 12,5 cm; gramáž 160 g/m2) pre napojenie plôch s priznanou dilatáciou v konštrukcii v ETICS. Pre dilatačné škáry 20 – 30 mm. Dĺžka profilu 2,5 m. Predaj na celé balenia. lenia. </t>
  </si>
  <si>
    <t>dilatačný profil rohový PRO DFP-E 2,5m</t>
  </si>
  <si>
    <t>Dilatačný profil priebežný</t>
  </si>
  <si>
    <t>Dilatačný priebežný profil 2D s integrovanou sklovláknitou mriežkou pre napojenie plôch s priznanou dilatáciou v kontaktnom tepelnoizolačnom systéme. Pre hrúbky 6 mm. Pre dilatačnú škáru 10 mm, sivej farby. Predaj možný aj na kusy.</t>
  </si>
  <si>
    <t>Dilatácia priebežná LS PVC dĺžka 2,5 m</t>
  </si>
  <si>
    <t>Dilatačný profil rohový</t>
  </si>
  <si>
    <t>Dilatačný rohový profil 2D s integrovanou sklovláknitou mriežkou pre napojenie plôch s priznanou dilatáciou v kontaktnom tepelnoizolačnom systéme. Pre dilatačnú škáru 10 mm, sivej farby.</t>
  </si>
  <si>
    <t>Dilatácia rohová LS PVC dĺžka 2,5 m</t>
  </si>
  <si>
    <t>LD-LI</t>
  </si>
  <si>
    <t>Dilatačný profil UNI 2D</t>
  </si>
  <si>
    <t>Dilatačný univerzálny profil 2D z PVC s integrovanou sklovláknitou mriežkou pre napojenie plôch v rohu alebo plochy s priznanou dilatáciou v kontaktnom tepelnoizolačnom systéme. Pre šírku dilataácie 10 mm, pre hrúbky umitky 6 mm. Šírka mriežky 100 mm. Dĺžka 2,5 m.</t>
  </si>
  <si>
    <t>LD-LI PVC 06/2500 dilat s tkanin 2D</t>
  </si>
  <si>
    <t>Dilatačný profil UNI 3D</t>
  </si>
  <si>
    <t>Dilatačný univerzálny profil 3D z PVC s integrovanou sklovláknitou mriežkou pre napojenie plôch v rohu alebo plochy s priznanou dilatáciou v kontaktnom tepelnoizolačnom systéme. Pre hrúbku omietky 9 mm. Pre dilatačnú škáru 10 - 25 mm. Šírka mriežky 120 mm. Dĺžka 2 m.</t>
  </si>
  <si>
    <t>LD-W56 UNI 8,5/25/2000 dilat s tkanin 3D</t>
  </si>
  <si>
    <t>Bosážna lišta PVC priebežná</t>
  </si>
  <si>
    <t>20 mm</t>
  </si>
  <si>
    <t>Bosážne lišty z PVC s integrovanou sklovláknitou mriežkou a s ochrannou fóliou na vytvorenie dekoratívnych horizontálnych drážok v tepelnoizolačných systémoch s izolantom na báze EPS. Dostupné v troch šírkach: 20, 30 a 50 mm. Predaj možný aj na kusy.</t>
  </si>
  <si>
    <t>Lišta bosážna s tkan LBPM PVC 20/20/2500</t>
  </si>
  <si>
    <t>Bosážna lišta PVC priebežná 30 mm</t>
  </si>
  <si>
    <t>50 mm</t>
  </si>
  <si>
    <t>Bosážna lišta PVC priebežná 50 mm</t>
  </si>
  <si>
    <t>Bosážny U-profil tkaninový</t>
  </si>
  <si>
    <t>priebežný</t>
  </si>
  <si>
    <t>Bosážny tkaninový profil na vytvorenie dekoratívnych U-drážok v tepelnoizolačných systémoch do pripravených drážok. Sklovláknitá mriežka 160 g/m2. Rozmer šírka x výška x dĺžka: priebežný profil 240 x 2 000 mm, vonkajší a vnútorný roh 240 x 100 x 100 mm, kríž 240 x 190 x 190 mm. Na vyhladenie drážok sa používa bosážna lyžica, cena a dodanie na vyžiadanie.</t>
  </si>
  <si>
    <t>Lišta bosážna tkaninová U LBP-U 240/2000</t>
  </si>
  <si>
    <t>vonkajší roh</t>
  </si>
  <si>
    <t>vnútorný roh</t>
  </si>
  <si>
    <t>BOSP_U_kriz</t>
  </si>
  <si>
    <t>kríž</t>
  </si>
  <si>
    <t>Odkvapový profil MAXI</t>
  </si>
  <si>
    <t>prírodný</t>
  </si>
  <si>
    <t xml:space="preserve">Hliníkový balkónový profil MAXI, dĺžka 2,5 m, určený na odtok vody z balkónov a terás. Ukončovaciu hranu je možné skrátiť nalomením z výšky 8 mm na výšku 1,3 mm. </t>
  </si>
  <si>
    <t>395200 2,5m Okap. profil MAXI prírodný</t>
  </si>
  <si>
    <t>Obklady príslušenstvo</t>
  </si>
  <si>
    <t>elox strieborný</t>
  </si>
  <si>
    <t>395201 2,5m Okap. profil MAXI strieborný</t>
  </si>
  <si>
    <t>tmavohnedý</t>
  </si>
  <si>
    <t>395208 2,5m Okap. profil MAXI hnedý</t>
  </si>
  <si>
    <t>šedý</t>
  </si>
  <si>
    <t>395209 2,5m Okap. profil MAXI šedý</t>
  </si>
  <si>
    <t xml:space="preserve">roh - odkvap maxi </t>
  </si>
  <si>
    <t>Rohový hliníkový balkónový profil MAXI, určený na odtok vody z balkónov a terás. Profil je zvarený a utesnený tmelom proti podtečeniu.</t>
  </si>
  <si>
    <t>395300 Roh k okapu MAXI prírodný</t>
  </si>
  <si>
    <t>395301 Roh k okapu MAXI strieborný</t>
  </si>
  <si>
    <t>395308 Roh k okapu MAXI tmavo hnedý</t>
  </si>
  <si>
    <t>395309 Roh k okapu MAXI šedý</t>
  </si>
  <si>
    <t xml:space="preserve">kút - odkvap maxi </t>
  </si>
  <si>
    <t xml:space="preserve">Kútový hliníkový balkónový profil MAXI na vytvorenie vnútorného rohu, určený na odtok vody z balkónov a terás. </t>
  </si>
  <si>
    <t>395400 Kut k okapu MAXI prirodný AL</t>
  </si>
  <si>
    <t>395401 Kut k okapu MAXI strieborný AL</t>
  </si>
  <si>
    <t>395408 Kut k okapu MAXI tmavo hnedý AL</t>
  </si>
  <si>
    <t>395409 Kut k okapu MAXI šedý AL</t>
  </si>
  <si>
    <t xml:space="preserve">spojka k odkvapu maxi </t>
  </si>
  <si>
    <t>prírodná</t>
  </si>
  <si>
    <t>Spojka k profilom MAXI slúži na prekrytie dvoch častí odkvapu, dilatačná medzera medzi profilmi nesmie byť menšia ako 2 mm.</t>
  </si>
  <si>
    <t>395500 Spojka k okapu MAXI prirodná AL</t>
  </si>
  <si>
    <t>elox strieborná</t>
  </si>
  <si>
    <t>395501 Spojka k okapu MAXI striebro AL</t>
  </si>
  <si>
    <t>tmavohnedá</t>
  </si>
  <si>
    <t>395508 Spojka k okapu MAXI tm hnedá AL</t>
  </si>
  <si>
    <t>395509 Spojka k okapu MAXI šedá Al</t>
  </si>
  <si>
    <t>odkvapový profil Al</t>
  </si>
  <si>
    <t>Hliníková balkónová lišta priama pre funkčné a estetické ukončenie balkónovej dosky. Hrúka plechu 0,6 mm.</t>
  </si>
  <si>
    <t>okapový profil priamy 2 AL biely BB-P</t>
  </si>
  <si>
    <t xml:space="preserve">odkvapový profil Al </t>
  </si>
  <si>
    <t>hnedý</t>
  </si>
  <si>
    <t>okapový profil priamy 2 AL hnedý BB-P</t>
  </si>
  <si>
    <t>okapový profil  priamy 2 AL šedý BB-P</t>
  </si>
  <si>
    <t>roh k okvapu Al</t>
  </si>
  <si>
    <t>Balkónový rohový profil Al na ukončenie vonkajších rohov. Po vystrihnutí perforovanej časti možno ohnúť do uhla 90°.</t>
  </si>
  <si>
    <t>roh k okapu Al 1x1  biela</t>
  </si>
  <si>
    <t>roh k okapu Al 1x1 hnedá</t>
  </si>
  <si>
    <t>roh k okapu Al 1x1 šedá</t>
  </si>
  <si>
    <t>spojka k odkvapu AI</t>
  </si>
  <si>
    <t>Spojka pre balkónovú lištu pre funkčné a estetické napojenie balkónových líšt.</t>
  </si>
  <si>
    <t>Spojka k okapu Al 0,6 mm biela</t>
  </si>
  <si>
    <t>Spojka k okapu Al 0,6 mm hnedá</t>
  </si>
  <si>
    <t>Spojka k okapu Al 0,6 mm šedá</t>
  </si>
  <si>
    <t>koncovka k odkvapu AI</t>
  </si>
  <si>
    <t>Koncovka balkónovej lišty pre funkčné a estetické ukončenie balkónových líšt. Pravá a ľavá v balení.</t>
  </si>
  <si>
    <t>Koncovka k odkvapu Al biela 2ks</t>
  </si>
  <si>
    <t>Set</t>
  </si>
  <si>
    <t>hnedá</t>
  </si>
  <si>
    <t>Koncovka k odkvapu Al hnedá 2ks</t>
  </si>
  <si>
    <t>Koncovka k odkvapu Al šedá 2ks</t>
  </si>
  <si>
    <t>balkonový profil FLEXI  prírodný   2,5m</t>
  </si>
  <si>
    <t>Balkónový profil Flexi je špeciálny profil určený na ukončovanie oblúkových balkónov a terás s okapničkou 10 mm a výškou hrany 9 mm. Je vhodný pre skladby s elastickou hydroizoláciou alebo separačnou fóliou CS a dá sa ohnúť na požadovaný rádius pomocou skružovačky. Ideálny pre estetické a funkčné ukončenie oblúkových plôch.</t>
  </si>
  <si>
    <t>395900 2,5 Balkónový profil Al tvarovací</t>
  </si>
  <si>
    <t>spojka FLEXI</t>
  </si>
  <si>
    <t>Spojka slúži na prekrytie dvoch častí balkónového profilu FLEXI, dilatačná medzera medzi profilmi by nemala byť menšia ako 2 mm.</t>
  </si>
  <si>
    <t>Spojka FLEXI/PRIAMY k profilu prírodná</t>
  </si>
  <si>
    <t>odkvapový profil DRIP</t>
  </si>
  <si>
    <t>Balkónový profil DRIP je ukončovací profil s okapničkou 40 mm a výškou hrany 20 mm, určený pre pokládku na hotový spádový poter. Vďaka drenážnym otvorom zabezpečuje efektívny odvod vlhkosti a umožňuje čisté ukončenie dlažby v konštrukciách s kontaktnou izoláciou, separáciou alebo drenážou.</t>
  </si>
  <si>
    <t>397008 2,5 Odkpapový profil DRIP, hnedá</t>
  </si>
  <si>
    <t>397009 2,5 Odkpapový profil DRIP, šedá</t>
  </si>
  <si>
    <t>roh - odkvap DRIP</t>
  </si>
  <si>
    <t>Balkónový rohový profil DRIP na ukončenie vonkajšieho rohu.</t>
  </si>
  <si>
    <t>397208 25x25 Roh k odkvapu DRIP, hnedý</t>
  </si>
  <si>
    <t>397209 25x25 Roh k odkvapu DRIP, šedý</t>
  </si>
  <si>
    <t>kút - odkvap DRIP</t>
  </si>
  <si>
    <t>Balkónový kútový profil DRIP na ukončenie vnútorného rohu.</t>
  </si>
  <si>
    <t>397308 Kút k odkvapu DRIP, hnedý</t>
  </si>
  <si>
    <t>397309 Kút k odkvapu DRIP, šedý</t>
  </si>
  <si>
    <t>spojka k odkvapu DRIP</t>
  </si>
  <si>
    <t>Spojka slúži na prekrytie dvoch častí balkónového profilu DRIP.</t>
  </si>
  <si>
    <t>397808 Spojka k odkvapu DRIP, hnedá</t>
  </si>
  <si>
    <t>SET</t>
  </si>
  <si>
    <t>397809 Spojka k odkvapu DRIP, šedá</t>
  </si>
  <si>
    <t>krytka univerzál</t>
  </si>
  <si>
    <t>antracit, RAL 7016</t>
  </si>
  <si>
    <t>Univerzálna krytka pre balkónové profily. Balenie obsahuje krytku ľavú a pravú.</t>
  </si>
  <si>
    <t>Krytka UNIVERZÁL Ľ+P 7016</t>
  </si>
  <si>
    <t>svetlo šedá</t>
  </si>
  <si>
    <t>Krytka UNIVERZÁL L+P šedá</t>
  </si>
  <si>
    <t>tmavo hnedá</t>
  </si>
  <si>
    <t>Krytka UNIVERZÁL L+P tmavo hnedá</t>
  </si>
  <si>
    <t>tesniaca páska BE 14</t>
  </si>
  <si>
    <t>50 m</t>
  </si>
  <si>
    <t>Elastický izolačný pás z polyetylénu s textilným rúnom a termoplastickými elastomérmi je určený na pružné utesnenie dilatačných škár, kútov, rohov a prestupov. Vhodný je pre interiérové priestory so stredným až vysokým zaťažením netlakovou vodou, ako sú kúpeľne a sprchy. Výborne priľne k hydroizolačným hmotám Weber, ako napríklad Terizol či Akryzol.</t>
  </si>
  <si>
    <t>8414D 50 tesniaca paska BE 14</t>
  </si>
  <si>
    <t>M</t>
  </si>
  <si>
    <t>tesniaca paska BE 14 PRESTUP</t>
  </si>
  <si>
    <t>84145PROSTUP tesniaca paska BE 14</t>
  </si>
  <si>
    <t xml:space="preserve"> tesniaca paska BE 14 ROH</t>
  </si>
  <si>
    <t>8415 RVNE tesniaca paska BE 14, roh</t>
  </si>
  <si>
    <t>tesniaca paska BE 14 KÚT</t>
  </si>
  <si>
    <t>8415 RVNI tesniaca paska BE 14, kút</t>
  </si>
  <si>
    <t>tesniaca páska BE 12</t>
  </si>
  <si>
    <t>10 m</t>
  </si>
  <si>
    <t>8414 10 tesniaca paska BE 12</t>
  </si>
  <si>
    <t>8414 50 tesniaca paska BE 12</t>
  </si>
  <si>
    <t>tesniaca páska</t>
  </si>
  <si>
    <t>Tesniaca páska vonkajší roh 150x60 mm, kaučuk s tkaninou.</t>
  </si>
  <si>
    <t>141004 Tesniaci roh 150x60 vonk.</t>
  </si>
  <si>
    <t>vnútorný kút</t>
  </si>
  <si>
    <t>Tesniaca páska vnútorný roh 150x60 mm, kaučuk s tkaninou.</t>
  </si>
  <si>
    <t>141005 Tesniaci kút 150x60 vnút.</t>
  </si>
  <si>
    <t>butylový pás</t>
  </si>
  <si>
    <t>20 m</t>
  </si>
  <si>
    <t>Hydroizolačný samolepiaci butylový pás na lepenie balkónových profilov.</t>
  </si>
  <si>
    <t>Butylový pás 20m</t>
  </si>
  <si>
    <t>weberfloor blitzharz easy</t>
  </si>
  <si>
    <t>N 9891 weberfloor blitzharz easy</t>
  </si>
  <si>
    <t>SUP</t>
  </si>
  <si>
    <t>weberfloor spony</t>
  </si>
  <si>
    <t>N 9892 weberfloor spony</t>
  </si>
  <si>
    <t>Ochranná sieť na lešenie STAVMAT</t>
  </si>
  <si>
    <t>28550 SIET OCHR. NA LESENIE 55g/STAVMAT</t>
  </si>
  <si>
    <t>Ochranná sieť na lešenie Isover</t>
  </si>
  <si>
    <t>SIET ochr.na lesenie Isover 2,6x14m</t>
  </si>
  <si>
    <t>Ochranná sieť na lešenie Weber</t>
  </si>
  <si>
    <t>SIET ochr.na lesenie Weber 2,6x14m</t>
  </si>
  <si>
    <t>polymer color</t>
  </si>
  <si>
    <t>NP450Ag 15 weber.sys epox  metal Ag</t>
  </si>
  <si>
    <t>Epoxidy</t>
  </si>
  <si>
    <t>NP450Ag 4,5 weber.sys epox  metal Ag</t>
  </si>
  <si>
    <t>NP450Ag 7,5 weber.sys epox  metal Ag</t>
  </si>
  <si>
    <t>NP450Au 15 weber.sys epox  metal Au</t>
  </si>
  <si>
    <t>NP450Au 4,5 weber.sys epox  metal Au</t>
  </si>
  <si>
    <t>NP450Au 7,5 weber.sys epox  metal Au</t>
  </si>
  <si>
    <t>NP450Cu 15 weber.sys epox  metal Cu</t>
  </si>
  <si>
    <t>NP450Cu 4,5 weber.sys epox  metal Cu</t>
  </si>
  <si>
    <t>NP450Cu 7,5 weber.sys epox  metal Cu</t>
  </si>
  <si>
    <t>NP450Per 15 weber.sys epox  metal Per</t>
  </si>
  <si>
    <t>NP450Per 4,5 weber.sys epox  metal Per</t>
  </si>
  <si>
    <t>NP450Per 7,5 weber.sys epox  metal PER</t>
  </si>
  <si>
    <t>NP609 webersys epox tmel 12kg/bal</t>
  </si>
  <si>
    <t>NP660 4.4 webersys epox 225 pen.nát.roz</t>
  </si>
  <si>
    <t>NP660 8,8 webersys epox 225 pen.nát.roz</t>
  </si>
  <si>
    <t>NP661 12 webersys epox 301 tenko 1000RAL</t>
  </si>
  <si>
    <t>NP661 12 webersys epox 301 tenko 1001RAL</t>
  </si>
  <si>
    <t>NP661 12 webersys epox 301 tenko 1002RAL</t>
  </si>
  <si>
    <t>NP661 12 webersys epox 301 tenko 1014RAL</t>
  </si>
  <si>
    <t>NP661 12 webersys epox 301 tenko 1015RAL</t>
  </si>
  <si>
    <t>NP661 12 webersys epox 301 tenko 1018RAL</t>
  </si>
  <si>
    <t>NP661 12 webersys epox 301 tenko 5012RAL</t>
  </si>
  <si>
    <t>NP661 12 webersys epox 301 tenko 5024RAL</t>
  </si>
  <si>
    <t>NP661 12 webersys epox 301 tenko 6032RAL</t>
  </si>
  <si>
    <t>NP661 12 webersys epox 301 tenko 7001RAL</t>
  </si>
  <si>
    <t>NP661 12 webersys epox 301 tenko 7023RAL</t>
  </si>
  <si>
    <t>NP661 12 webersys epox 301 tenko 7030RAL</t>
  </si>
  <si>
    <t>NP661 12 webersys epox 301 tenko 7032RAL</t>
  </si>
  <si>
    <t>NP661 12 webersys epox 301 tenko 7036RAL</t>
  </si>
  <si>
    <t>NP661 12 webersys epox 301 tenko 7040RAL</t>
  </si>
  <si>
    <t>NP661 12 webersys epox 301 tenko 7042RAL</t>
  </si>
  <si>
    <t>NP661 12 webersys epox 301 tenko 7045RAL</t>
  </si>
  <si>
    <t>NP661 12 webersys epox 301 tenko 7047RAL</t>
  </si>
  <si>
    <t>NP661 12 webersys epox 301 tenko 9002RAL</t>
  </si>
  <si>
    <t>NP661 12 webersys epox 301 tenko 9010RAL</t>
  </si>
  <si>
    <t>NP661 6 webersys epox 301 tenko 1000RAL</t>
  </si>
  <si>
    <t>NP661 6 webersys epox 301 tenko 1001RAL</t>
  </si>
  <si>
    <t>NP661 6 webersys epox 301 tenko 1002RAL</t>
  </si>
  <si>
    <t>NP661 6 webersys epox 301 tenko 1014RAL</t>
  </si>
  <si>
    <t>NP661 6 webersys epox 301 tenko 1015RAL</t>
  </si>
  <si>
    <t>NP661 6 webersys epox 301 tenko 1016RAL</t>
  </si>
  <si>
    <t>NP661 6 webersys epox 301 tenko 1018RAL</t>
  </si>
  <si>
    <t>NP661 6 webersys epox 301 tenko 6032RAL</t>
  </si>
  <si>
    <t>NP661 6 webersys epox 301 tenko 7001RAL</t>
  </si>
  <si>
    <t>NP661 6 webersys epox 301 tenko 7016RAL</t>
  </si>
  <si>
    <t>NP661 6 webersys epox 301 tenko 7023RAL</t>
  </si>
  <si>
    <t>NP661 6 webersys epox 301 tenko 7030RAL</t>
  </si>
  <si>
    <t>NP661 6 webersys epox 301 tenko 7032RAL</t>
  </si>
  <si>
    <t>NP661 6 webersys epox 301 tenko 7036RAL</t>
  </si>
  <si>
    <t>NP661 6 webersys epox 301 tenko 7039RAL</t>
  </si>
  <si>
    <t>NP661 6 webersys epox 301 tenko 7040RAL</t>
  </si>
  <si>
    <t>NP661 6 webersys epox 301 tenko 7042RAL</t>
  </si>
  <si>
    <t>NP661 6 webersys epox 301 tenko 7045RAL</t>
  </si>
  <si>
    <t>NP661 6 webersys epox 301 tenko 8004RAL</t>
  </si>
  <si>
    <t>NP661 6 webersys epox 301 tenko 9001RAL</t>
  </si>
  <si>
    <t>NP661 6 webersys epox 301 tenko 9002RAL</t>
  </si>
  <si>
    <t>NP661 6 webersys epox 301 tenko 9010RAL</t>
  </si>
  <si>
    <t>NP661 6 webersys epox tenko 6kg 7047RAL</t>
  </si>
  <si>
    <t>NP662 13 webersys epox 321 hrub 1000RAL</t>
  </si>
  <si>
    <t>NP662 13 webersys epox 321 hrub 1001RAL</t>
  </si>
  <si>
    <t>NP662 13 webersys epox 321 hrub 1002RAL</t>
  </si>
  <si>
    <t>NP662 13 webersys epox 321 hrub 1003RAL</t>
  </si>
  <si>
    <t>NP662 13 webersys epox 321 hrub 1004RAL</t>
  </si>
  <si>
    <t>NP662 13 webersys epox 321 hrub 1006RAL</t>
  </si>
  <si>
    <t>NP662 13 webersys epox 321 hrub 1011RAL</t>
  </si>
  <si>
    <t>NP662 13 webersys epox 321 hrub 1013RAL</t>
  </si>
  <si>
    <t>NP662 13 webersys epox 321 hrub 1014RAL</t>
  </si>
  <si>
    <t>NP662 13 weberSYS EPOX 321 HRUB 1015RAL</t>
  </si>
  <si>
    <t>NP662 13 weberSYS EPOX 321 HRUB 1016RAL</t>
  </si>
  <si>
    <t>NP662 13 weberSYS EPOX 321 HRUB 3017RAL</t>
  </si>
  <si>
    <t>NP662 13 webersys EPOX 321 HRUB 5005RAL</t>
  </si>
  <si>
    <t>NP662 13 webersys EPOX 321 HRUB 5010RAL</t>
  </si>
  <si>
    <t>NP662 13 webersys EPOX 321 HRUB 5024RAL</t>
  </si>
  <si>
    <t>NP662 13 webersys epox 321 hrub 6001RAL</t>
  </si>
  <si>
    <t>NP662 13 webersys epox 321 hrub 6018RAL</t>
  </si>
  <si>
    <t>NP662 13 webersys EPOX 321 HRUB 6026RAL</t>
  </si>
  <si>
    <t>NP662 13 webersys EPOX 321 HRUB 6034RAL</t>
  </si>
  <si>
    <t>NP662 13 webersys EPOX 321 HRUB 7001RAL</t>
  </si>
  <si>
    <t>NP662 13 webersys epox 321 hrub 7004RAL</t>
  </si>
  <si>
    <t>NP662 13 webersys epox 321 hrub 7006RAL</t>
  </si>
  <si>
    <t>NP662 13 webersys EPOX 321 HRUB 7012RAL</t>
  </si>
  <si>
    <t>NP662 13 webersys EPOX 321 HRUB 7016RAL</t>
  </si>
  <si>
    <t>NP662 13 webersys EPOX 321 HRUB 7023RAL</t>
  </si>
  <si>
    <t>NP662 13 webersys EPOX 321 HRUB 7030RAL</t>
  </si>
  <si>
    <t>NP662 13 webersys EPOX 321 HRUB 7032RAL</t>
  </si>
  <si>
    <t>NP662 13 webersys EPOX 321 HRUB 7034RAL</t>
  </si>
  <si>
    <t>NP662 13 webersys EPOX 321 HRUB 7036RAL</t>
  </si>
  <si>
    <t>NP662 13 webersys epox 321 hrub 7038RAL</t>
  </si>
  <si>
    <t>NP662 13 webersys epox 321 hrub 7040RAL</t>
  </si>
  <si>
    <t>NP662 13 webersys epox 321 hrub 7042RAL</t>
  </si>
  <si>
    <t>NP662 13 webersys EPOX 321 HRUB 7044RAL</t>
  </si>
  <si>
    <t>NP662 13 webersys EPOX 321 HRUB 7045RAL</t>
  </si>
  <si>
    <t>NP662 13 webersys EPOX 321 HRUB 7047RAL</t>
  </si>
  <si>
    <t>NP662 13 webersys EPOX 321 HRUB 8001RAL</t>
  </si>
  <si>
    <t>NP662 13 webersys epox 321 hrub 9001RAL</t>
  </si>
  <si>
    <t>NP662 13 webersys EPOX 321 HRUB 9003RAL</t>
  </si>
  <si>
    <t>NP662 13 webersys epox 321 hrub 9005RAL</t>
  </si>
  <si>
    <t>NP662 13 webersys EPOX 321 HRUB 9010RAL</t>
  </si>
  <si>
    <t>NP662 26 webersys epox 321 hrub 7006RAL</t>
  </si>
  <si>
    <t>NP662 26 webersys EPOX 321 HRUB 7012RAL</t>
  </si>
  <si>
    <t>NP662 26 webersys EPOX 321 HRUB 7023RAL</t>
  </si>
  <si>
    <t>NP662 26 webersys EPOX 321 HRUB 7040RAL</t>
  </si>
  <si>
    <t>NP662 26 webersys EPOX 321 HRUB 7044RAL</t>
  </si>
  <si>
    <t>NP662 39 webersys EPOX 321 HRUB 1015RAL</t>
  </si>
  <si>
    <t>NP662 39 webersys EPOX 321 HRUB 5012RAL</t>
  </si>
  <si>
    <t>NP662 39 webersys epox 321 hrub 7006RAL</t>
  </si>
  <si>
    <t>NP662 39 webersys epox 321 hrub 7023RAL</t>
  </si>
  <si>
    <t>NP662 39 webersys EPOX 321 HRUB 7032RAL</t>
  </si>
  <si>
    <t>NP662 39 webersys EPOX 321 HRUB 7040RAL</t>
  </si>
  <si>
    <t>NP662 39 webersys EPOX 321 HRUB 7044RAL</t>
  </si>
  <si>
    <t>NP662 39 webersys epox 321 hrub 9002RAL</t>
  </si>
  <si>
    <t>NP662 39 webersys EPOX 321 HRUB 9010RAL</t>
  </si>
  <si>
    <t>NP662 39 webersys epox 321L stie 9002RAL</t>
  </si>
  <si>
    <t>NP662 6,5 webersys epox 321 hrub 1003RAL</t>
  </si>
  <si>
    <t>NP662 6,5 webersys epox 321 hrub 1011RAL</t>
  </si>
  <si>
    <t>NP662 6,5 webersys epox 321 hrub 1013RAL</t>
  </si>
  <si>
    <t>NP662 6,5 webersys epox 321 hrub 1014RAL</t>
  </si>
  <si>
    <t>NP662 6,5 webersys epox 321 hrub 1015RAL</t>
  </si>
  <si>
    <t>NP662 6,5 webersys epox 321 hrub 1019RAL</t>
  </si>
  <si>
    <t>NP662 6,5 weberSYS EPOX 321 HRUB 3017RAL</t>
  </si>
  <si>
    <t>NP662 6,5 webersys epox 321 hrub 5002RAL</t>
  </si>
  <si>
    <t>NP662 6,5 webersys epox 321 hrub 5020RAL</t>
  </si>
  <si>
    <t>NP662 6,5 webersys epox 321 hrub 5024RAL</t>
  </si>
  <si>
    <t>NP662 6,5 webersys epox 321 hrub 7001RAL</t>
  </si>
  <si>
    <t>NP662 6,5 webersys epox 321 hrub 7006RAL</t>
  </si>
  <si>
    <t>NP662 6,5 webersys epox 321 hrub 7010RAL</t>
  </si>
  <si>
    <t>NP662 6,5 webersys epox 321 hrub 7012RAL</t>
  </si>
  <si>
    <t>NP662 6,5 webersys epox 321 hrub 7021RAL</t>
  </si>
  <si>
    <t>NP662 6,5 webersys epox 321 hrub 7023RAL</t>
  </si>
  <si>
    <t>NP662 6,5 webersys epox 321 hrub 7030RAL</t>
  </si>
  <si>
    <t>NP662 6,5 webersys epox 321 hrub 7032RAL</t>
  </si>
  <si>
    <t>NP662 6,5 webersys epox 321 hrub 7034RAL</t>
  </si>
  <si>
    <t>NP662 6,5 webersys epox 321 hrub 7040RAL</t>
  </si>
  <si>
    <t>NP662 6,5 webersys epox 321 hrub 7042RAL</t>
  </si>
  <si>
    <t>NP662 6,5 webersys epox 321 hrub 7045RAL</t>
  </si>
  <si>
    <t>NP662 6,5 webersys epox 321 hrub 8003RAL</t>
  </si>
  <si>
    <t>NP662 6,5 webersys epox 321 hrub 8017RAL</t>
  </si>
  <si>
    <t>NP662 6,5 webersys epox 321 hrub 9001RAL</t>
  </si>
  <si>
    <t>NP662 6,5 webersys epox 321 hrub 9002RAL</t>
  </si>
  <si>
    <t>NP662 6,5 webersys epox 321 hrub 9003RAL</t>
  </si>
  <si>
    <t>NP662 6,5 webersys epox 321 hrub 9005RAL</t>
  </si>
  <si>
    <t>NP662 6,5 webersys epox 321 hrub 9010RAL</t>
  </si>
  <si>
    <t>NP663 1,4 webersys epox lak leskly 323</t>
  </si>
  <si>
    <t>NP663 1,4 webersys epox lak polomat 323</t>
  </si>
  <si>
    <t>NP663 3,5 webersys epox lak leskly 323</t>
  </si>
  <si>
    <t>NP663 3,5 webersys epox lak polomat 323</t>
  </si>
  <si>
    <t>NP663 7 webersys epox lak leskly 323</t>
  </si>
  <si>
    <t>NP663 7 webersys epox lak polomatny 323</t>
  </si>
  <si>
    <t>NP664 0,5 WEBERSYS EPOX CHIPS BIELY 150</t>
  </si>
  <si>
    <t>NP664 0,5 webersys epox chips červený407</t>
  </si>
  <si>
    <t>NP664 0,5 WEBERSYS EPOX CHIPS ČIERNY 249</t>
  </si>
  <si>
    <t>NP664 0,5 webersys epox chips oranz 427</t>
  </si>
  <si>
    <t>NP664 0,5 webersys epox chips sedy 545</t>
  </si>
  <si>
    <t>NP664 0,5 webersys epox chips svmodr 616</t>
  </si>
  <si>
    <t>NP664 0,5 webersys epox chips tmmodr 602</t>
  </si>
  <si>
    <t>NP664 0,5 webersys epox chips zelená 718</t>
  </si>
  <si>
    <t>NP664 0,5 webersys epox chips žlté 306</t>
  </si>
  <si>
    <t>NP664 0,5 webersys epox tm šedý 564</t>
  </si>
  <si>
    <t>NP664 1 webersys epox chips</t>
  </si>
  <si>
    <t>NP664 1 WEBERSYS EPOX CHIPS BIELY 150</t>
  </si>
  <si>
    <t>NP664 1 webersys epox chips červena 407</t>
  </si>
  <si>
    <t>NP664 1 WEBERSYS EPOX CHIPS ČIERNY 249</t>
  </si>
  <si>
    <t>NP664 1 Webersys epox chips čv hnedá 492</t>
  </si>
  <si>
    <t>NP664 1 Webersys epox chips okrová 391</t>
  </si>
  <si>
    <t>NP664 1 Webersys epox chips oranžová 427</t>
  </si>
  <si>
    <t>NP664 1 webersys epox chips sedy 545</t>
  </si>
  <si>
    <t>NP664 1 webersys epox chips svmodra 616</t>
  </si>
  <si>
    <t>NP664 1 webersys epox chips tm šedy 564</t>
  </si>
  <si>
    <t>NP664 1 webersys epox chips tmamodra 602</t>
  </si>
  <si>
    <t>NP664 1 webersys epox chips zelena 718</t>
  </si>
  <si>
    <t>NP664 1 webersys epox chips žlta 306</t>
  </si>
  <si>
    <t>NP665B webersys epox plastbet barev 117</t>
  </si>
  <si>
    <t>NP665Č webersys epox plastbet transp 117</t>
  </si>
  <si>
    <t>NP667 3 webersys epox 264 bezrozpus</t>
  </si>
  <si>
    <t>NP667 45 webersys epox 264 bezrozpus.</t>
  </si>
  <si>
    <t>NP667 7,5 WEBERSYS EPOX 264 BEZROZPUS.</t>
  </si>
  <si>
    <t>NP667 webersys epox 264 bezrozpus. 15kg</t>
  </si>
  <si>
    <t>NP667 webersys epox 264 bezrozpus. 30kg</t>
  </si>
  <si>
    <t>NP667 webersys epox 264 bezrozpus. 4,5kg</t>
  </si>
  <si>
    <t>NP668 1,5 webersys epox plastbet jem 117</t>
  </si>
  <si>
    <t>NP668 15 webersys epox plastbet jem 117</t>
  </si>
  <si>
    <t>NP668 4,5 webersys epox plastbet jem 117</t>
  </si>
  <si>
    <t>NP670 20 webersys kremenná múčka 20kg</t>
  </si>
  <si>
    <t>NP671 1 webersys biele sadze 1kg</t>
  </si>
  <si>
    <t>NP671 1,4 webersys epox 123 plastbet hrb</t>
  </si>
  <si>
    <t>NP671 10 webersys biele sadze 10kg</t>
  </si>
  <si>
    <t>NP672 0,96 webersys lak PU matny 324</t>
  </si>
  <si>
    <t>NP672 15 webersys epox transp 117L 15kg</t>
  </si>
  <si>
    <t>NP672 3 webersys epox transp 117L 3kg</t>
  </si>
  <si>
    <t>NP672 75 webersys epox transp 117L 7,5kg</t>
  </si>
  <si>
    <t>NP672 webersys PU lak matny 4,8kg /324</t>
  </si>
  <si>
    <t>NP672 webersys PU lak matny 9,6kg</t>
  </si>
  <si>
    <t>NP675 1+0,5 weber epox lak keramic 323</t>
  </si>
  <si>
    <t>NP675 2,5+1,25 weber epoxlak keramic 323</t>
  </si>
  <si>
    <t>NP675 5+2,5 webers epox lak keramic 323</t>
  </si>
  <si>
    <t>písek Filler X 25kg</t>
  </si>
  <si>
    <t>Polycol 117L TwinPack trans 7,5kg</t>
  </si>
  <si>
    <t>SAB 774 20 weberpur coat traffic 7001RAL</t>
  </si>
  <si>
    <t>SAB 774 5 weberpur coat traffic 7001</t>
  </si>
  <si>
    <t>SAB 776 65g weberdry fabric</t>
  </si>
  <si>
    <t>SAB 777 5  weberdry pur trans</t>
  </si>
  <si>
    <t>SAB 782 1 weberdry pur finish</t>
  </si>
  <si>
    <t>SAB773 A 3 weber prim EP 2K 3kg</t>
  </si>
  <si>
    <t>SAB773 A weber prim ep 2k 15kg</t>
  </si>
  <si>
    <t>SAB773 B 1 weber prim EP 2K 1kg</t>
  </si>
  <si>
    <t>SAB773 B weber prim ep 2k 5kg</t>
  </si>
  <si>
    <t>Weber pur detail 1kg</t>
  </si>
  <si>
    <t>weber sys epox lak TP matný PU 1+0,2 kg</t>
  </si>
  <si>
    <t>weber sys epox lak TP matný PU 4+0,8 kg</t>
  </si>
  <si>
    <t>webersys epox filler 25kg</t>
  </si>
  <si>
    <t>webersys epox podklad oily 30kg</t>
  </si>
  <si>
    <t>webersys epox podklad plnený 5+1,25 kg</t>
  </si>
  <si>
    <t>webersys epox podklad wet 30+15kg</t>
  </si>
  <si>
    <t>webersys epox podklad wet 30kg</t>
  </si>
  <si>
    <t>webersys epox prysk 5+2,5 kg</t>
  </si>
  <si>
    <t>webersys epox stierka liata 39kg RAL7036</t>
  </si>
  <si>
    <t>webersys epox tmel 609 fast TP 3+0,6 kg</t>
  </si>
  <si>
    <t>webersys sklená tkanina 140g/m2 51m2/bal</t>
  </si>
  <si>
    <t>webersys sklenná tkanina 280g/m2</t>
  </si>
  <si>
    <t>NP667 webersys epox podklad (penetrácia bezrozpúšť) 7,5kg</t>
  </si>
  <si>
    <t>NP667 webersys epox podklad (penetrácia bezrozpúšť) 30 kg</t>
  </si>
  <si>
    <t>NP667 webersys epox podklad (penetrácia bezrozpúšť) 15 kg</t>
  </si>
  <si>
    <t>NP667 webersys epox podklad (penetrácia bezrozpúšť) 4,5 kg</t>
  </si>
  <si>
    <t>NP667 webersys epox podklad (penetrácia bezrozpúšť) 3 kg</t>
  </si>
  <si>
    <t>Názov položky</t>
  </si>
  <si>
    <t>Odtieň</t>
  </si>
  <si>
    <t>A203K 6001RAL weberton N 16kg</t>
  </si>
  <si>
    <t>RAL6001</t>
  </si>
  <si>
    <t>kg</t>
  </si>
  <si>
    <t>vedro</t>
  </si>
  <si>
    <t>A203K 6001RAL weberton N 5kg</t>
  </si>
  <si>
    <t>Popis</t>
  </si>
  <si>
    <t>Produkty v tlačenom cenníku</t>
  </si>
  <si>
    <t>Doplnkové produkty, predávané cez partnerov</t>
  </si>
  <si>
    <t>Doplnkové produkty pre Sales</t>
  </si>
  <si>
    <t>04_PRIVAT</t>
  </si>
  <si>
    <t>Privátne značky</t>
  </si>
  <si>
    <t>05_DOPREDAJ</t>
  </si>
  <si>
    <t>06_VYR</t>
  </si>
  <si>
    <t>07_SLUZBY</t>
  </si>
  <si>
    <t>08_AKCIA</t>
  </si>
  <si>
    <t>09_INE</t>
  </si>
  <si>
    <t>Rôzne produkty na vyžiadanie</t>
  </si>
  <si>
    <t>červeným dorazy, veľmni nízka marža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</si>
</sst>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_-* #,##0.000\ &quot;€&quot;_-;\-* #,##0.000\ &quot;€&quot;_-;_-* &quot;-&quot;??\ &quot;€&quot;_-;_-@_-"/>
  </numFmts>
  <fonts count="14">
    <font>
      <sz val="11"/>
      <color theme="1"/>
      <name val="Calibri"/>
      <family val="2"/>
      <scheme val="minor"/>
    </font>
    <font>
      <sz val="11"/>
      <color theme="1"/>
      <name val="Calibri"/>
      <family val="2"/>
      <scheme val="minor"/>
    </font>
    <font>
      <b/>
      <sz val="11"/>
      <color theme="1"/>
      <name val="Calibri"/>
      <family val="2"/>
      <charset val="238"/>
      <scheme val="minor"/>
    </font>
    <font>
      <b/>
      <sz val="11"/>
      <color theme="0" tint="-0.499984740745262"/>
      <name val="Calibri"/>
      <family val="2"/>
      <scheme val="minor"/>
    </font>
    <font>
      <sz val="11"/>
      <color theme="0" tint="-0.499984740745262"/>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color rgb="FF000000"/>
      <name val="Aptos Narrow"/>
      <family val="2"/>
      <charset val="1"/>
    </font>
    <font>
      <i/>
      <sz val="11"/>
      <color theme="1"/>
      <name val="Calibri"/>
      <family val="2"/>
      <charset val="238"/>
      <scheme val="minor"/>
    </font>
    <font>
      <i/>
      <sz val="11"/>
      <color theme="0" tint="-0.499984740745262"/>
      <name val="Calibri"/>
      <family val="2"/>
      <charset val="238"/>
      <scheme val="minor"/>
    </font>
    <font>
      <i/>
      <sz val="11"/>
      <name val="Calibri"/>
      <family val="2"/>
      <charset val="238"/>
      <scheme val="minor"/>
    </font>
    <font>
      <b/>
      <sz val="11"/>
      <name val="Calibri"/>
      <family val="2"/>
      <charset val="238"/>
      <scheme val="minor"/>
    </font>
    <font>
      <sz val="11"/>
      <color rgb="FF000000"/>
      <name val="Calibri"/>
      <family val="2"/>
      <charset val="238"/>
      <scheme val="minor"/>
    </font>
  </fonts>
  <fills count="12">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0" fillId="0" borderId="0" xfId="0" applyAlignment="1">
      <alignment horizontal="right"/>
    </xf>
    <xf numFmtId="2" fontId="0" fillId="0" borderId="0" xfId="0" applyNumberFormat="1"/>
    <xf numFmtId="0" fontId="2" fillId="2" borderId="0" xfId="0" applyFont="1" applyFill="1" applyAlignment="1">
      <alignment horizontal="left" vertical="top" wrapText="1"/>
    </xf>
    <xf numFmtId="0" fontId="2" fillId="0" borderId="0" xfId="0" applyFont="1" applyAlignment="1">
      <alignment horizontal="left" vertical="top" wrapText="1"/>
    </xf>
    <xf numFmtId="0" fontId="3" fillId="2" borderId="0" xfId="0" applyFont="1" applyFill="1" applyAlignment="1">
      <alignment horizontal="left" vertical="top" wrapText="1"/>
    </xf>
    <xf numFmtId="0" fontId="4" fillId="0" borderId="0" xfId="0" applyFont="1"/>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right"/>
    </xf>
    <xf numFmtId="0" fontId="0" fillId="0" borderId="1" xfId="0" applyBorder="1"/>
    <xf numFmtId="0" fontId="2" fillId="3" borderId="1" xfId="0" applyFont="1" applyFill="1" applyBorder="1"/>
    <xf numFmtId="0" fontId="4" fillId="0" borderId="1" xfId="0" applyFont="1" applyBorder="1"/>
    <xf numFmtId="2" fontId="3" fillId="2" borderId="1" xfId="0" applyNumberFormat="1" applyFont="1" applyFill="1" applyBorder="1" applyAlignment="1">
      <alignment horizontal="left" vertical="top" wrapText="1"/>
    </xf>
    <xf numFmtId="10" fontId="3" fillId="2" borderId="1" xfId="2" applyNumberFormat="1" applyFont="1" applyFill="1" applyBorder="1" applyAlignment="1">
      <alignment horizontal="left" vertical="top" wrapText="1"/>
    </xf>
    <xf numFmtId="2" fontId="4" fillId="0" borderId="1" xfId="0" applyNumberFormat="1" applyFont="1" applyBorder="1"/>
    <xf numFmtId="10" fontId="4" fillId="0" borderId="1" xfId="2" applyNumberFormat="1" applyFont="1" applyBorder="1"/>
    <xf numFmtId="2" fontId="4" fillId="0" borderId="0" xfId="0" applyNumberFormat="1" applyFont="1"/>
    <xf numFmtId="10" fontId="4" fillId="0" borderId="0" xfId="2" applyNumberFormat="1" applyFont="1"/>
    <xf numFmtId="0" fontId="2" fillId="0" borderId="1" xfId="0" applyFont="1" applyBorder="1"/>
    <xf numFmtId="0" fontId="2" fillId="4" borderId="1" xfId="0" applyFont="1" applyFill="1" applyBorder="1"/>
    <xf numFmtId="44" fontId="2" fillId="2" borderId="1" xfId="1" applyFont="1" applyFill="1" applyBorder="1" applyAlignment="1">
      <alignment horizontal="left" vertical="top" wrapText="1"/>
    </xf>
    <xf numFmtId="44" fontId="0" fillId="0" borderId="1" xfId="1" applyFont="1" applyBorder="1"/>
    <xf numFmtId="44" fontId="0" fillId="0" borderId="0" xfId="1" applyFont="1"/>
    <xf numFmtId="44" fontId="2" fillId="4" borderId="1" xfId="1" applyFont="1" applyFill="1" applyBorder="1"/>
    <xf numFmtId="44" fontId="2" fillId="0" borderId="0" xfId="1" applyFont="1"/>
    <xf numFmtId="165" fontId="0" fillId="0" borderId="1" xfId="1" applyNumberFormat="1" applyFont="1" applyBorder="1"/>
    <xf numFmtId="165" fontId="0" fillId="0" borderId="0" xfId="1" applyNumberFormat="1" applyFont="1"/>
    <xf numFmtId="44" fontId="0" fillId="0" borderId="1" xfId="1" applyFont="1" applyFill="1" applyBorder="1"/>
    <xf numFmtId="0" fontId="2"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10" fontId="3" fillId="6" borderId="1" xfId="2" applyNumberFormat="1" applyFont="1" applyFill="1" applyBorder="1" applyAlignment="1">
      <alignment horizontal="left" vertical="top" wrapText="1"/>
    </xf>
    <xf numFmtId="44" fontId="2" fillId="6" borderId="1" xfId="1" applyFont="1" applyFill="1" applyBorder="1" applyAlignment="1">
      <alignment horizontal="left" vertical="top" wrapText="1"/>
    </xf>
    <xf numFmtId="164" fontId="2" fillId="6" borderId="1" xfId="2" applyNumberFormat="1" applyFont="1" applyFill="1" applyBorder="1" applyAlignment="1">
      <alignment horizontal="left" vertical="top" wrapText="1"/>
    </xf>
    <xf numFmtId="164" fontId="0" fillId="0" borderId="0" xfId="2" applyNumberFormat="1" applyFont="1"/>
    <xf numFmtId="165" fontId="2" fillId="6" borderId="1" xfId="1" applyNumberFormat="1" applyFont="1" applyFill="1" applyBorder="1" applyAlignment="1">
      <alignment horizontal="left" vertical="top" wrapText="1"/>
    </xf>
    <xf numFmtId="164" fontId="0" fillId="5" borderId="1" xfId="2" applyNumberFormat="1" applyFont="1" applyFill="1" applyBorder="1"/>
    <xf numFmtId="165" fontId="2" fillId="4" borderId="1" xfId="1" applyNumberFormat="1" applyFont="1" applyFill="1" applyBorder="1"/>
    <xf numFmtId="165" fontId="2" fillId="0" borderId="0" xfId="1" applyNumberFormat="1" applyFont="1"/>
    <xf numFmtId="165" fontId="2" fillId="6" borderId="1" xfId="0" applyNumberFormat="1" applyFont="1" applyFill="1" applyBorder="1" applyAlignment="1">
      <alignment horizontal="left" vertical="top" wrapText="1"/>
    </xf>
    <xf numFmtId="165" fontId="0" fillId="0" borderId="1" xfId="0" applyNumberFormat="1" applyBorder="1"/>
    <xf numFmtId="165" fontId="0" fillId="0" borderId="0" xfId="0" applyNumberFormat="1"/>
    <xf numFmtId="44" fontId="2" fillId="7" borderId="1" xfId="1" applyFont="1" applyFill="1" applyBorder="1"/>
    <xf numFmtId="0" fontId="2" fillId="7" borderId="1" xfId="0" applyFont="1" applyFill="1" applyBorder="1"/>
    <xf numFmtId="0" fontId="3" fillId="0" borderId="0" xfId="0" applyFont="1" applyAlignment="1">
      <alignment horizontal="left" vertical="top" wrapText="1"/>
    </xf>
    <xf numFmtId="44" fontId="4" fillId="0" borderId="0" xfId="0" applyNumberFormat="1" applyFont="1"/>
    <xf numFmtId="44" fontId="0" fillId="8" borderId="1" xfId="1" applyFont="1" applyFill="1" applyBorder="1"/>
    <xf numFmtId="0" fontId="0" fillId="8" borderId="0" xfId="0" applyFill="1"/>
    <xf numFmtId="0" fontId="2" fillId="9" borderId="0" xfId="0" applyFont="1" applyFill="1" applyAlignment="1">
      <alignment horizontal="left" vertical="top" wrapText="1"/>
    </xf>
    <xf numFmtId="0" fontId="2" fillId="9" borderId="1" xfId="0" applyFont="1" applyFill="1" applyBorder="1" applyAlignment="1">
      <alignment horizontal="left" vertical="top" wrapText="1"/>
    </xf>
    <xf numFmtId="2" fontId="2" fillId="9" borderId="1" xfId="0" applyNumberFormat="1" applyFont="1" applyFill="1" applyBorder="1" applyAlignment="1">
      <alignment horizontal="left" vertical="top" wrapText="1"/>
    </xf>
    <xf numFmtId="44" fontId="2" fillId="9" borderId="1" xfId="1" applyFont="1" applyFill="1" applyBorder="1" applyAlignment="1">
      <alignment horizontal="left" vertical="top" wrapText="1"/>
    </xf>
    <xf numFmtId="44" fontId="2" fillId="3" borderId="1" xfId="1" applyFont="1" applyFill="1" applyBorder="1"/>
    <xf numFmtId="2" fontId="0" fillId="3" borderId="1" xfId="0" applyNumberFormat="1" applyFill="1" applyBorder="1"/>
    <xf numFmtId="2" fontId="3" fillId="9" borderId="1" xfId="0" applyNumberFormat="1" applyFont="1" applyFill="1" applyBorder="1" applyAlignment="1">
      <alignment horizontal="left" vertical="top" wrapText="1"/>
    </xf>
    <xf numFmtId="10" fontId="3" fillId="9" borderId="1" xfId="2" applyNumberFormat="1" applyFont="1" applyFill="1" applyBorder="1" applyAlignment="1">
      <alignment horizontal="left" vertical="top" wrapText="1"/>
    </xf>
    <xf numFmtId="0" fontId="3" fillId="9" borderId="1" xfId="0" applyFont="1" applyFill="1" applyBorder="1" applyAlignment="1">
      <alignment horizontal="left" vertical="top" wrapText="1"/>
    </xf>
    <xf numFmtId="0" fontId="3" fillId="0" borderId="0" xfId="0" applyFont="1" applyAlignment="1" applyProtection="1">
      <alignment horizontal="left" vertical="top" wrapText="1"/>
      <protection locked="0"/>
    </xf>
    <xf numFmtId="0" fontId="4" fillId="0" borderId="2" xfId="0" applyFont="1" applyBorder="1" applyProtection="1">
      <protection locked="0"/>
    </xf>
    <xf numFmtId="0" fontId="4" fillId="0" borderId="0" xfId="0" applyFont="1" applyProtection="1">
      <protection locked="0"/>
    </xf>
    <xf numFmtId="14" fontId="0" fillId="0" borderId="0" xfId="0" applyNumberFormat="1"/>
    <xf numFmtId="164" fontId="3" fillId="6" borderId="1" xfId="0" applyNumberFormat="1" applyFont="1" applyFill="1" applyBorder="1" applyAlignment="1">
      <alignment horizontal="left" vertical="top" wrapText="1"/>
    </xf>
    <xf numFmtId="164" fontId="4" fillId="0" borderId="1" xfId="0" applyNumberFormat="1" applyFont="1" applyBorder="1"/>
    <xf numFmtId="164" fontId="4" fillId="0" borderId="0" xfId="0" applyNumberFormat="1" applyFont="1"/>
    <xf numFmtId="0" fontId="0" fillId="0" borderId="0" xfId="0" applyAlignment="1">
      <alignment horizontal="left"/>
    </xf>
    <xf numFmtId="0" fontId="2" fillId="10" borderId="1" xfId="0" applyFont="1" applyFill="1" applyBorder="1" applyAlignment="1">
      <alignment horizontal="left" vertical="top" wrapText="1"/>
    </xf>
    <xf numFmtId="44" fontId="2" fillId="10" borderId="1" xfId="1" applyFont="1" applyFill="1" applyBorder="1" applyAlignment="1">
      <alignment horizontal="left" vertical="top" wrapText="1"/>
    </xf>
    <xf numFmtId="0" fontId="5" fillId="10" borderId="0" xfId="0" applyFont="1" applyFill="1" applyAlignment="1">
      <alignment vertical="top"/>
    </xf>
    <xf numFmtId="164" fontId="2" fillId="11" borderId="1" xfId="2" applyNumberFormat="1" applyFont="1" applyFill="1" applyBorder="1" applyAlignment="1">
      <alignment horizontal="left" vertical="top" wrapText="1"/>
    </xf>
    <xf numFmtId="164" fontId="0" fillId="0" borderId="1" xfId="2" applyNumberFormat="1" applyFont="1" applyFill="1" applyBorder="1"/>
    <xf numFmtId="14" fontId="5" fillId="0" borderId="0" xfId="0" applyNumberFormat="1" applyFont="1"/>
    <xf numFmtId="0" fontId="5" fillId="0" borderId="0" xfId="0" applyFont="1"/>
    <xf numFmtId="14" fontId="7" fillId="0" borderId="0" xfId="0" applyNumberFormat="1" applyFont="1"/>
    <xf numFmtId="0" fontId="7" fillId="0" borderId="0" xfId="0" applyFont="1"/>
    <xf numFmtId="0" fontId="8" fillId="0" borderId="0" xfId="0" applyFont="1"/>
    <xf numFmtId="0" fontId="0" fillId="0" borderId="0" xfId="0" applyAlignment="1">
      <alignment wrapText="1"/>
    </xf>
    <xf numFmtId="0" fontId="2" fillId="3" borderId="1" xfId="0" applyFont="1" applyFill="1" applyBorder="1" applyAlignment="1">
      <alignment horizontal="left"/>
    </xf>
    <xf numFmtId="0" fontId="0" fillId="0" borderId="1" xfId="0" applyBorder="1" applyAlignment="1">
      <alignment wrapText="1"/>
    </xf>
    <xf numFmtId="165" fontId="0" fillId="0" borderId="1" xfId="1" applyNumberFormat="1" applyFont="1" applyFill="1" applyBorder="1"/>
    <xf numFmtId="0" fontId="2" fillId="0" borderId="0" xfId="0" applyFont="1" applyAlignment="1">
      <alignment horizontal="left"/>
    </xf>
    <xf numFmtId="0" fontId="9" fillId="0" borderId="1" xfId="0" applyFont="1" applyBorder="1" applyAlignment="1">
      <alignment horizontal="right"/>
    </xf>
    <xf numFmtId="0" fontId="9" fillId="0" borderId="1" xfId="0" applyFont="1" applyBorder="1"/>
    <xf numFmtId="0" fontId="10" fillId="0" borderId="1" xfId="0" applyFont="1" applyBorder="1"/>
    <xf numFmtId="0" fontId="11" fillId="0" borderId="1" xfId="0" applyFont="1" applyBorder="1"/>
    <xf numFmtId="165" fontId="12" fillId="4" borderId="1" xfId="1" applyNumberFormat="1" applyFont="1" applyFill="1" applyBorder="1"/>
    <xf numFmtId="164" fontId="6" fillId="0" borderId="1" xfId="2" applyNumberFormat="1" applyFont="1" applyFill="1" applyBorder="1"/>
    <xf numFmtId="0" fontId="13" fillId="0" borderId="1" xfId="0" applyFont="1" applyBorder="1"/>
  </cellXfs>
  <cellStyles count="3">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98"/>
  <sheetViews>
    <sheetView tabSelected="1" zoomScaleNormal="100" workbookViewId="0">
      <pane xSplit="6" ySplit="1" topLeftCell="L313" activePane="bottomRight" state="frozen"/>
      <selection pane="bottomRight" activeCell="U313" sqref="U313"/>
      <selection pane="bottomLeft" activeCell="A2" sqref="A2"/>
      <selection pane="topRight" activeCell="G1" sqref="G1"/>
    </sheetView>
  </sheetViews>
  <sheetFormatPr defaultRowHeight="15" outlineLevelCol="1"/>
  <cols>
    <col min="1" max="1" width="13.42578125" style="2" bestFit="1" customWidth="1"/>
    <col min="2" max="2" width="9.42578125" customWidth="1"/>
    <col min="3" max="3" width="11.42578125" customWidth="1"/>
    <col min="4" max="4" width="12.28515625" customWidth="1"/>
    <col min="5" max="5" width="32.140625" style="1" customWidth="1"/>
    <col min="6" max="6" width="13.5703125" customWidth="1"/>
    <col min="7" max="7" width="11.28515625" customWidth="1" outlineLevel="1"/>
    <col min="8" max="8" width="44.5703125" customWidth="1" outlineLevel="1"/>
    <col min="9" max="9" width="39.28515625" style="7" customWidth="1" outlineLevel="1" collapsed="1"/>
    <col min="10" max="10" width="31.7109375" style="7" customWidth="1" outlineLevel="1"/>
    <col min="11" max="11" width="12.42578125" style="7" customWidth="1" outlineLevel="1"/>
    <col min="12" max="12" width="9.85546875" customWidth="1"/>
    <col min="13" max="13" width="16.140625" customWidth="1" outlineLevel="1"/>
    <col min="14" max="14" width="9.7109375" style="1" customWidth="1" outlineLevel="1"/>
    <col min="15" max="15" width="6.7109375" style="1" customWidth="1" outlineLevel="1"/>
    <col min="16" max="16" width="9.140625" style="1" customWidth="1" outlineLevel="1"/>
    <col min="17" max="18" width="9.140625" customWidth="1" outlineLevel="1"/>
    <col min="19" max="19" width="9.140625" style="7" customWidth="1" outlineLevel="1"/>
    <col min="20" max="20" width="9.140625" customWidth="1" outlineLevel="1"/>
    <col min="21" max="21" width="9.140625" style="18"/>
    <col min="22" max="22" width="7.5703125" style="19" customWidth="1"/>
    <col min="23" max="23" width="9.42578125" style="26" bestFit="1" customWidth="1"/>
    <col min="24" max="24" width="6.5703125" style="1" customWidth="1"/>
    <col min="25" max="26" width="10.85546875" style="26" bestFit="1" customWidth="1"/>
    <col min="27" max="27" width="6.85546875" style="7" customWidth="1"/>
    <col min="28" max="28" width="9.140625" style="24"/>
    <col min="29" max="29" width="6.42578125" style="7" customWidth="1"/>
    <col min="30" max="30" width="10" style="24" bestFit="1" customWidth="1"/>
    <col min="31" max="31" width="6.7109375" style="7" hidden="1" customWidth="1" outlineLevel="1"/>
    <col min="32" max="32" width="9.140625" style="24" hidden="1" customWidth="1" outlineLevel="1"/>
    <col min="33" max="33" width="9.140625" style="60" collapsed="1"/>
    <col min="34" max="34" width="9.140625" style="7"/>
  </cols>
  <sheetData>
    <row r="1" spans="1:34" s="5" customFormat="1" ht="48" customHeight="1">
      <c r="A1" s="8" t="s">
        <v>0</v>
      </c>
      <c r="B1" s="8" t="s">
        <v>1</v>
      </c>
      <c r="C1" s="8" t="s">
        <v>2</v>
      </c>
      <c r="D1" s="8" t="s">
        <v>3</v>
      </c>
      <c r="E1" s="8" t="s">
        <v>4</v>
      </c>
      <c r="F1" s="8" t="s">
        <v>5</v>
      </c>
      <c r="G1" s="8" t="s">
        <v>6</v>
      </c>
      <c r="H1" s="8" t="s">
        <v>7</v>
      </c>
      <c r="I1" s="9" t="s">
        <v>8</v>
      </c>
      <c r="J1" s="9" t="s">
        <v>9</v>
      </c>
      <c r="K1" s="9" t="s">
        <v>10</v>
      </c>
      <c r="L1" s="8" t="s">
        <v>11</v>
      </c>
      <c r="M1" s="8" t="s">
        <v>12</v>
      </c>
      <c r="N1" s="8" t="s">
        <v>13</v>
      </c>
      <c r="O1" s="8" t="s">
        <v>14</v>
      </c>
      <c r="P1" s="8" t="s">
        <v>15</v>
      </c>
      <c r="Q1" s="8" t="s">
        <v>16</v>
      </c>
      <c r="R1" s="8" t="s">
        <v>17</v>
      </c>
      <c r="S1" s="9" t="s">
        <v>18</v>
      </c>
      <c r="T1" s="8" t="s">
        <v>19</v>
      </c>
      <c r="U1" s="14" t="s">
        <v>20</v>
      </c>
      <c r="V1" s="15" t="s">
        <v>21</v>
      </c>
      <c r="W1" s="22" t="s">
        <v>22</v>
      </c>
      <c r="X1" s="8" t="s">
        <v>23</v>
      </c>
      <c r="Y1" s="22" t="s">
        <v>24</v>
      </c>
      <c r="Z1" s="22" t="s">
        <v>25</v>
      </c>
      <c r="AA1" s="9" t="s">
        <v>26</v>
      </c>
      <c r="AB1" s="22" t="s">
        <v>27</v>
      </c>
      <c r="AC1" s="9" t="s">
        <v>28</v>
      </c>
      <c r="AD1" s="22" t="s">
        <v>29</v>
      </c>
      <c r="AE1" s="9" t="s">
        <v>30</v>
      </c>
      <c r="AF1" s="22" t="s">
        <v>31</v>
      </c>
      <c r="AG1" s="58" t="s">
        <v>32</v>
      </c>
      <c r="AH1" s="45" t="s">
        <v>33</v>
      </c>
    </row>
    <row r="2" spans="1:34">
      <c r="A2" s="10" t="s">
        <v>34</v>
      </c>
      <c r="B2" s="11" t="s">
        <v>35</v>
      </c>
      <c r="C2" s="11" t="s">
        <v>36</v>
      </c>
      <c r="D2" s="11" t="s">
        <v>34</v>
      </c>
      <c r="E2" s="12" t="s">
        <v>37</v>
      </c>
      <c r="F2" s="11"/>
      <c r="G2" s="11" t="s">
        <v>38</v>
      </c>
      <c r="H2" s="11" t="s">
        <v>37</v>
      </c>
      <c r="I2" s="13" t="s">
        <v>39</v>
      </c>
      <c r="J2" s="13" t="s">
        <v>40</v>
      </c>
      <c r="K2" s="13" t="s">
        <v>41</v>
      </c>
      <c r="L2" s="11" t="s">
        <v>42</v>
      </c>
      <c r="M2" s="11" t="s">
        <v>43</v>
      </c>
      <c r="N2" s="20">
        <v>17</v>
      </c>
      <c r="O2" s="20" t="s">
        <v>44</v>
      </c>
      <c r="P2" s="20" t="s">
        <v>45</v>
      </c>
      <c r="Q2" s="11">
        <f>R2/N2</f>
        <v>48</v>
      </c>
      <c r="R2" s="11">
        <v>816</v>
      </c>
      <c r="S2" s="13" t="s">
        <v>45</v>
      </c>
      <c r="T2" s="11">
        <v>12</v>
      </c>
      <c r="U2" s="16">
        <v>1.1000000000000001</v>
      </c>
      <c r="V2" s="17">
        <f>1-(U2/W2)</f>
        <v>4.3478260869565077E-2</v>
      </c>
      <c r="W2" s="43">
        <v>1.1499999999999999</v>
      </c>
      <c r="X2" s="44" t="s">
        <v>44</v>
      </c>
      <c r="Y2" s="25">
        <f t="shared" ref="Y2:Y65" si="0">W2*N2</f>
        <v>19.549999999999997</v>
      </c>
      <c r="Z2" s="25">
        <f>Y2*1.23</f>
        <v>24.046499999999995</v>
      </c>
      <c r="AA2" s="13">
        <v>0.5</v>
      </c>
      <c r="AB2" s="23">
        <f t="shared" ref="AB2:AB65" si="1">W2*(1-AA2)</f>
        <v>0.57499999999999996</v>
      </c>
      <c r="AC2" s="13">
        <v>0.55000000000000004</v>
      </c>
      <c r="AD2" s="23">
        <f t="shared" ref="AD2:AD65" si="2">W2*(1-AC2)</f>
        <v>0.51749999999999996</v>
      </c>
      <c r="AE2" s="13">
        <v>0.6</v>
      </c>
      <c r="AF2" s="23">
        <v>0.44000000000000006</v>
      </c>
      <c r="AG2" s="59"/>
      <c r="AH2" s="46">
        <f t="shared" ref="AH2:AH65" si="3">W2*(1-(AG2/100))</f>
        <v>1.1499999999999999</v>
      </c>
    </row>
    <row r="3" spans="1:34">
      <c r="A3" s="10" t="s">
        <v>46</v>
      </c>
      <c r="B3" s="11" t="s">
        <v>35</v>
      </c>
      <c r="C3" s="11" t="s">
        <v>47</v>
      </c>
      <c r="D3" s="11" t="s">
        <v>46</v>
      </c>
      <c r="E3" s="12" t="s">
        <v>48</v>
      </c>
      <c r="F3" s="11"/>
      <c r="G3" s="11" t="s">
        <v>49</v>
      </c>
      <c r="H3" s="11" t="s">
        <v>48</v>
      </c>
      <c r="I3" s="13" t="s">
        <v>39</v>
      </c>
      <c r="J3" s="13" t="s">
        <v>40</v>
      </c>
      <c r="K3" s="13" t="s">
        <v>41</v>
      </c>
      <c r="L3" s="11" t="s">
        <v>50</v>
      </c>
      <c r="M3" s="11" t="s">
        <v>51</v>
      </c>
      <c r="N3" s="20">
        <v>25</v>
      </c>
      <c r="O3" s="20" t="s">
        <v>44</v>
      </c>
      <c r="P3" s="20" t="s">
        <v>45</v>
      </c>
      <c r="Q3" s="11">
        <f t="shared" ref="Q3:Q66" si="4">R3/N3</f>
        <v>48</v>
      </c>
      <c r="R3" s="11">
        <v>1200</v>
      </c>
      <c r="S3" s="13" t="s">
        <v>45</v>
      </c>
      <c r="T3" s="11">
        <v>12</v>
      </c>
      <c r="U3" s="16">
        <v>0.65</v>
      </c>
      <c r="V3" s="17">
        <f t="shared" ref="V3:V66" si="5">1-(U3/W3)</f>
        <v>0</v>
      </c>
      <c r="W3" s="43">
        <v>0.65</v>
      </c>
      <c r="X3" s="44" t="s">
        <v>44</v>
      </c>
      <c r="Y3" s="25">
        <f t="shared" si="0"/>
        <v>16.25</v>
      </c>
      <c r="Z3" s="25">
        <f t="shared" ref="Z3:Z66" si="6">Y3*1.23</f>
        <v>19.987500000000001</v>
      </c>
      <c r="AA3" s="13">
        <v>0.5</v>
      </c>
      <c r="AB3" s="23">
        <f t="shared" si="1"/>
        <v>0.32500000000000001</v>
      </c>
      <c r="AC3" s="13">
        <v>0.55000000000000004</v>
      </c>
      <c r="AD3" s="23">
        <f t="shared" si="2"/>
        <v>0.29249999999999998</v>
      </c>
      <c r="AE3" s="13">
        <v>0.6</v>
      </c>
      <c r="AF3" s="23">
        <v>0.26</v>
      </c>
      <c r="AH3" s="46">
        <f t="shared" si="3"/>
        <v>0.65</v>
      </c>
    </row>
    <row r="4" spans="1:34">
      <c r="A4" s="10" t="s">
        <v>52</v>
      </c>
      <c r="B4" s="11" t="s">
        <v>35</v>
      </c>
      <c r="C4" s="11" t="s">
        <v>47</v>
      </c>
      <c r="D4" s="11" t="s">
        <v>52</v>
      </c>
      <c r="E4" s="12" t="s">
        <v>53</v>
      </c>
      <c r="F4" s="11"/>
      <c r="G4" s="11" t="s">
        <v>54</v>
      </c>
      <c r="H4" s="11" t="s">
        <v>53</v>
      </c>
      <c r="I4" s="13" t="s">
        <v>39</v>
      </c>
      <c r="J4" s="13" t="s">
        <v>40</v>
      </c>
      <c r="K4" s="13" t="s">
        <v>41</v>
      </c>
      <c r="L4" s="11" t="s">
        <v>50</v>
      </c>
      <c r="M4" s="11" t="s">
        <v>51</v>
      </c>
      <c r="N4" s="20">
        <v>25</v>
      </c>
      <c r="O4" s="20" t="s">
        <v>44</v>
      </c>
      <c r="P4" s="20" t="s">
        <v>55</v>
      </c>
      <c r="Q4" s="11">
        <f t="shared" si="4"/>
        <v>48</v>
      </c>
      <c r="R4" s="11">
        <v>1200</v>
      </c>
      <c r="S4" s="13" t="s">
        <v>55</v>
      </c>
      <c r="T4" s="11">
        <v>12</v>
      </c>
      <c r="U4" s="16">
        <v>0.55000000000000004</v>
      </c>
      <c r="V4" s="17">
        <f t="shared" si="5"/>
        <v>0</v>
      </c>
      <c r="W4" s="43">
        <v>0.55000000000000004</v>
      </c>
      <c r="X4" s="44" t="s">
        <v>44</v>
      </c>
      <c r="Y4" s="25">
        <f t="shared" si="0"/>
        <v>13.750000000000002</v>
      </c>
      <c r="Z4" s="25">
        <f t="shared" si="6"/>
        <v>16.912500000000001</v>
      </c>
      <c r="AA4" s="13">
        <v>0.5</v>
      </c>
      <c r="AB4" s="23">
        <f t="shared" si="1"/>
        <v>0.27500000000000002</v>
      </c>
      <c r="AC4" s="13">
        <v>0.55000000000000004</v>
      </c>
      <c r="AD4" s="23">
        <f t="shared" si="2"/>
        <v>0.2475</v>
      </c>
      <c r="AE4" s="13">
        <v>0.6</v>
      </c>
      <c r="AF4" s="23">
        <v>0.22000000000000003</v>
      </c>
      <c r="AH4" s="46">
        <f t="shared" si="3"/>
        <v>0.55000000000000004</v>
      </c>
    </row>
    <row r="5" spans="1:34">
      <c r="A5" s="10">
        <v>734000027</v>
      </c>
      <c r="B5" s="11" t="s">
        <v>35</v>
      </c>
      <c r="C5" s="11" t="s">
        <v>47</v>
      </c>
      <c r="D5" s="11" t="s">
        <v>56</v>
      </c>
      <c r="E5" s="12" t="s">
        <v>57</v>
      </c>
      <c r="F5" s="11"/>
      <c r="G5" s="11" t="s">
        <v>58</v>
      </c>
      <c r="H5" s="11" t="s">
        <v>59</v>
      </c>
      <c r="I5" s="13" t="s">
        <v>39</v>
      </c>
      <c r="J5" s="13" t="s">
        <v>60</v>
      </c>
      <c r="K5" s="13" t="s">
        <v>41</v>
      </c>
      <c r="L5" s="11" t="s">
        <v>50</v>
      </c>
      <c r="M5" s="11" t="s">
        <v>51</v>
      </c>
      <c r="N5" s="20">
        <v>25</v>
      </c>
      <c r="O5" s="20" t="s">
        <v>44</v>
      </c>
      <c r="P5" s="20" t="s">
        <v>45</v>
      </c>
      <c r="Q5" s="11">
        <f t="shared" si="4"/>
        <v>48</v>
      </c>
      <c r="R5" s="11">
        <v>1200</v>
      </c>
      <c r="S5" s="13" t="s">
        <v>55</v>
      </c>
      <c r="T5" s="11">
        <v>12</v>
      </c>
      <c r="U5" s="16">
        <v>0.39</v>
      </c>
      <c r="V5" s="17">
        <f t="shared" si="5"/>
        <v>2.5000000000000022E-2</v>
      </c>
      <c r="W5" s="43">
        <v>0.4</v>
      </c>
      <c r="X5" s="44" t="s">
        <v>44</v>
      </c>
      <c r="Y5" s="25">
        <f t="shared" si="0"/>
        <v>10</v>
      </c>
      <c r="Z5" s="25">
        <f t="shared" si="6"/>
        <v>12.3</v>
      </c>
      <c r="AA5" s="13">
        <v>0.5</v>
      </c>
      <c r="AB5" s="23">
        <f t="shared" si="1"/>
        <v>0.2</v>
      </c>
      <c r="AC5" s="13">
        <v>0.55000000000000004</v>
      </c>
      <c r="AD5" s="23">
        <f t="shared" si="2"/>
        <v>0.18</v>
      </c>
      <c r="AE5" s="13">
        <v>0.6</v>
      </c>
      <c r="AF5" s="23">
        <v>0.15600000000000003</v>
      </c>
      <c r="AH5" s="46">
        <f t="shared" si="3"/>
        <v>0.4</v>
      </c>
    </row>
    <row r="6" spans="1:34">
      <c r="A6" s="10">
        <v>734000072</v>
      </c>
      <c r="B6" s="11" t="s">
        <v>35</v>
      </c>
      <c r="C6" s="11" t="s">
        <v>47</v>
      </c>
      <c r="D6" s="11" t="s">
        <v>61</v>
      </c>
      <c r="E6" s="12" t="s">
        <v>62</v>
      </c>
      <c r="F6" s="11"/>
      <c r="G6" s="11" t="s">
        <v>63</v>
      </c>
      <c r="H6" s="11" t="s">
        <v>64</v>
      </c>
      <c r="I6" s="13" t="s">
        <v>39</v>
      </c>
      <c r="J6" s="13" t="s">
        <v>60</v>
      </c>
      <c r="K6" s="13" t="s">
        <v>41</v>
      </c>
      <c r="L6" s="11" t="s">
        <v>50</v>
      </c>
      <c r="M6" s="11" t="s">
        <v>51</v>
      </c>
      <c r="N6" s="20">
        <v>25</v>
      </c>
      <c r="O6" s="20" t="s">
        <v>44</v>
      </c>
      <c r="P6" s="20" t="s">
        <v>45</v>
      </c>
      <c r="Q6" s="11">
        <f t="shared" si="4"/>
        <v>48</v>
      </c>
      <c r="R6" s="11">
        <v>1200</v>
      </c>
      <c r="S6" s="13" t="s">
        <v>55</v>
      </c>
      <c r="T6" s="11">
        <v>12</v>
      </c>
      <c r="U6" s="16">
        <v>0.55000000000000004</v>
      </c>
      <c r="V6" s="17">
        <f t="shared" si="5"/>
        <v>0</v>
      </c>
      <c r="W6" s="43">
        <v>0.55000000000000004</v>
      </c>
      <c r="X6" s="44" t="s">
        <v>44</v>
      </c>
      <c r="Y6" s="25">
        <f t="shared" si="0"/>
        <v>13.750000000000002</v>
      </c>
      <c r="Z6" s="25">
        <f t="shared" si="6"/>
        <v>16.912500000000001</v>
      </c>
      <c r="AA6" s="13">
        <v>0.5</v>
      </c>
      <c r="AB6" s="23">
        <f t="shared" si="1"/>
        <v>0.27500000000000002</v>
      </c>
      <c r="AC6" s="13">
        <v>0.55000000000000004</v>
      </c>
      <c r="AD6" s="23">
        <f t="shared" si="2"/>
        <v>0.2475</v>
      </c>
      <c r="AE6" s="13">
        <v>0.6</v>
      </c>
      <c r="AF6" s="23">
        <v>0.22000000000000003</v>
      </c>
      <c r="AH6" s="46">
        <f t="shared" si="3"/>
        <v>0.55000000000000004</v>
      </c>
    </row>
    <row r="7" spans="1:34">
      <c r="A7" s="10">
        <v>734000195</v>
      </c>
      <c r="B7" s="11" t="s">
        <v>65</v>
      </c>
      <c r="C7" s="11" t="s">
        <v>47</v>
      </c>
      <c r="D7" s="11"/>
      <c r="E7" s="12" t="s">
        <v>66</v>
      </c>
      <c r="F7" s="11"/>
      <c r="G7" s="11" t="s">
        <v>67</v>
      </c>
      <c r="H7" s="11" t="s">
        <v>68</v>
      </c>
      <c r="I7" s="13" t="s">
        <v>39</v>
      </c>
      <c r="J7" s="13" t="s">
        <v>60</v>
      </c>
      <c r="K7" s="13" t="s">
        <v>41</v>
      </c>
      <c r="L7" s="11" t="s">
        <v>69</v>
      </c>
      <c r="M7" s="11" t="s">
        <v>51</v>
      </c>
      <c r="N7" s="20">
        <v>25</v>
      </c>
      <c r="O7" s="20" t="s">
        <v>44</v>
      </c>
      <c r="P7" s="20" t="s">
        <v>45</v>
      </c>
      <c r="Q7" s="11">
        <f t="shared" si="4"/>
        <v>48</v>
      </c>
      <c r="R7" s="11">
        <v>1200</v>
      </c>
      <c r="S7" s="13" t="s">
        <v>55</v>
      </c>
      <c r="T7" s="11">
        <v>12</v>
      </c>
      <c r="U7" s="16">
        <v>0.46</v>
      </c>
      <c r="V7" s="17">
        <f t="shared" si="5"/>
        <v>2.1276595744680771E-2</v>
      </c>
      <c r="W7" s="43">
        <v>0.47</v>
      </c>
      <c r="X7" s="44" t="s">
        <v>44</v>
      </c>
      <c r="Y7" s="25">
        <f t="shared" si="0"/>
        <v>11.75</v>
      </c>
      <c r="Z7" s="25">
        <f t="shared" si="6"/>
        <v>14.452500000000001</v>
      </c>
      <c r="AA7" s="13">
        <v>0.5</v>
      </c>
      <c r="AB7" s="23">
        <f t="shared" si="1"/>
        <v>0.23499999999999999</v>
      </c>
      <c r="AC7" s="13">
        <v>0.55000000000000004</v>
      </c>
      <c r="AD7" s="23">
        <f t="shared" si="2"/>
        <v>0.21149999999999997</v>
      </c>
      <c r="AE7" s="13">
        <v>0.6</v>
      </c>
      <c r="AF7" s="23">
        <v>0.18400000000000002</v>
      </c>
      <c r="AH7" s="46">
        <f t="shared" si="3"/>
        <v>0.47</v>
      </c>
    </row>
    <row r="8" spans="1:34">
      <c r="A8" s="10">
        <v>734000001</v>
      </c>
      <c r="B8" s="11" t="s">
        <v>35</v>
      </c>
      <c r="C8" s="11" t="s">
        <v>47</v>
      </c>
      <c r="D8" s="11" t="s">
        <v>70</v>
      </c>
      <c r="E8" s="12" t="s">
        <v>71</v>
      </c>
      <c r="F8" s="11"/>
      <c r="G8" s="11" t="s">
        <v>72</v>
      </c>
      <c r="H8" s="11" t="s">
        <v>73</v>
      </c>
      <c r="I8" s="13" t="s">
        <v>39</v>
      </c>
      <c r="J8" s="13" t="s">
        <v>60</v>
      </c>
      <c r="K8" s="13" t="s">
        <v>41</v>
      </c>
      <c r="L8" s="11" t="s">
        <v>42</v>
      </c>
      <c r="M8" s="11" t="s">
        <v>51</v>
      </c>
      <c r="N8" s="20">
        <v>25</v>
      </c>
      <c r="O8" s="20" t="s">
        <v>44</v>
      </c>
      <c r="P8" s="20" t="s">
        <v>45</v>
      </c>
      <c r="Q8" s="11">
        <f t="shared" si="4"/>
        <v>48</v>
      </c>
      <c r="R8" s="11">
        <v>1200</v>
      </c>
      <c r="S8" s="13" t="s">
        <v>45</v>
      </c>
      <c r="T8" s="11">
        <v>12</v>
      </c>
      <c r="U8" s="16">
        <v>0.96</v>
      </c>
      <c r="V8" s="17">
        <f t="shared" si="5"/>
        <v>2.0408163265306145E-2</v>
      </c>
      <c r="W8" s="43">
        <v>0.98</v>
      </c>
      <c r="X8" s="44" t="s">
        <v>44</v>
      </c>
      <c r="Y8" s="25">
        <f t="shared" si="0"/>
        <v>24.5</v>
      </c>
      <c r="Z8" s="25">
        <f t="shared" si="6"/>
        <v>30.134999999999998</v>
      </c>
      <c r="AA8" s="13">
        <v>0.5</v>
      </c>
      <c r="AB8" s="23">
        <f t="shared" si="1"/>
        <v>0.49</v>
      </c>
      <c r="AC8" s="13">
        <v>0.55000000000000004</v>
      </c>
      <c r="AD8" s="23">
        <f t="shared" si="2"/>
        <v>0.44099999999999995</v>
      </c>
      <c r="AE8" s="13">
        <v>0.6</v>
      </c>
      <c r="AF8" s="23">
        <v>0.38400000000000001</v>
      </c>
      <c r="AH8" s="46">
        <f t="shared" si="3"/>
        <v>0.98</v>
      </c>
    </row>
    <row r="9" spans="1:34">
      <c r="A9" s="10">
        <v>738600082</v>
      </c>
      <c r="B9" s="11" t="s">
        <v>65</v>
      </c>
      <c r="C9" s="11" t="s">
        <v>74</v>
      </c>
      <c r="D9" s="11" t="s">
        <v>75</v>
      </c>
      <c r="E9" s="12" t="s">
        <v>76</v>
      </c>
      <c r="F9" s="11"/>
      <c r="G9" s="11"/>
      <c r="H9" s="11" t="s">
        <v>77</v>
      </c>
      <c r="I9" s="13" t="s">
        <v>39</v>
      </c>
      <c r="J9" s="13" t="s">
        <v>60</v>
      </c>
      <c r="K9" s="13" t="s">
        <v>41</v>
      </c>
      <c r="L9" s="11" t="s">
        <v>78</v>
      </c>
      <c r="M9" s="11" t="s">
        <v>51</v>
      </c>
      <c r="N9" s="20">
        <v>25</v>
      </c>
      <c r="O9" s="20" t="s">
        <v>44</v>
      </c>
      <c r="P9" s="20" t="s">
        <v>45</v>
      </c>
      <c r="Q9" s="11">
        <f t="shared" si="4"/>
        <v>42</v>
      </c>
      <c r="R9" s="11">
        <v>1050</v>
      </c>
      <c r="S9" s="13" t="s">
        <v>45</v>
      </c>
      <c r="T9" s="11">
        <v>12</v>
      </c>
      <c r="U9" s="16">
        <v>1.1000000000000001</v>
      </c>
      <c r="V9" s="17">
        <f t="shared" si="5"/>
        <v>4.3478260869565077E-2</v>
      </c>
      <c r="W9" s="43">
        <v>1.1499999999999999</v>
      </c>
      <c r="X9" s="44" t="s">
        <v>44</v>
      </c>
      <c r="Y9" s="25">
        <f t="shared" si="0"/>
        <v>28.749999999999996</v>
      </c>
      <c r="Z9" s="25">
        <f t="shared" si="6"/>
        <v>35.362499999999997</v>
      </c>
      <c r="AA9" s="13">
        <v>0.5</v>
      </c>
      <c r="AB9" s="23">
        <f t="shared" si="1"/>
        <v>0.57499999999999996</v>
      </c>
      <c r="AC9" s="13">
        <v>0.55000000000000004</v>
      </c>
      <c r="AD9" s="23">
        <f t="shared" si="2"/>
        <v>0.51749999999999996</v>
      </c>
      <c r="AE9" s="13">
        <v>0.6</v>
      </c>
      <c r="AF9" s="23">
        <v>0.44000000000000006</v>
      </c>
      <c r="AH9" s="46">
        <f t="shared" si="3"/>
        <v>1.1499999999999999</v>
      </c>
    </row>
    <row r="10" spans="1:34">
      <c r="A10" s="10">
        <v>738600094</v>
      </c>
      <c r="B10" s="11" t="s">
        <v>65</v>
      </c>
      <c r="C10" s="11" t="s">
        <v>74</v>
      </c>
      <c r="D10" s="11" t="s">
        <v>79</v>
      </c>
      <c r="E10" s="12" t="s">
        <v>80</v>
      </c>
      <c r="F10" s="11"/>
      <c r="G10" s="11"/>
      <c r="H10" s="11" t="s">
        <v>81</v>
      </c>
      <c r="I10" s="13" t="s">
        <v>39</v>
      </c>
      <c r="J10" s="13" t="s">
        <v>60</v>
      </c>
      <c r="K10" s="13" t="s">
        <v>41</v>
      </c>
      <c r="L10" s="11" t="s">
        <v>78</v>
      </c>
      <c r="M10" s="11" t="s">
        <v>51</v>
      </c>
      <c r="N10" s="20">
        <v>25</v>
      </c>
      <c r="O10" s="20" t="s">
        <v>44</v>
      </c>
      <c r="P10" s="20" t="s">
        <v>45</v>
      </c>
      <c r="Q10" s="11">
        <f t="shared" si="4"/>
        <v>42</v>
      </c>
      <c r="R10" s="11">
        <v>1050</v>
      </c>
      <c r="S10" s="13" t="s">
        <v>45</v>
      </c>
      <c r="T10" s="11">
        <v>12</v>
      </c>
      <c r="U10" s="16">
        <v>0.8</v>
      </c>
      <c r="V10" s="17">
        <f t="shared" si="5"/>
        <v>4.7619047619047561E-2</v>
      </c>
      <c r="W10" s="43">
        <v>0.84</v>
      </c>
      <c r="X10" s="44" t="s">
        <v>44</v>
      </c>
      <c r="Y10" s="25">
        <f t="shared" si="0"/>
        <v>21</v>
      </c>
      <c r="Z10" s="25">
        <f t="shared" si="6"/>
        <v>25.83</v>
      </c>
      <c r="AA10" s="13">
        <v>0.5</v>
      </c>
      <c r="AB10" s="23">
        <f t="shared" si="1"/>
        <v>0.42</v>
      </c>
      <c r="AC10" s="13">
        <v>0.55000000000000004</v>
      </c>
      <c r="AD10" s="23">
        <f t="shared" si="2"/>
        <v>0.37799999999999995</v>
      </c>
      <c r="AE10" s="13">
        <v>0.6</v>
      </c>
      <c r="AF10" s="23">
        <v>0.32000000000000006</v>
      </c>
      <c r="AH10" s="46">
        <f t="shared" si="3"/>
        <v>0.84</v>
      </c>
    </row>
    <row r="11" spans="1:34">
      <c r="A11" s="10">
        <v>738600085</v>
      </c>
      <c r="B11" s="11" t="s">
        <v>35</v>
      </c>
      <c r="C11" s="11" t="s">
        <v>74</v>
      </c>
      <c r="D11" s="11" t="s">
        <v>82</v>
      </c>
      <c r="E11" s="12" t="s">
        <v>83</v>
      </c>
      <c r="F11" s="11"/>
      <c r="G11" s="11" t="s">
        <v>84</v>
      </c>
      <c r="H11" s="11" t="s">
        <v>85</v>
      </c>
      <c r="I11" s="13" t="s">
        <v>39</v>
      </c>
      <c r="J11" s="13" t="s">
        <v>60</v>
      </c>
      <c r="K11" s="13" t="s">
        <v>41</v>
      </c>
      <c r="L11" s="11" t="s">
        <v>50</v>
      </c>
      <c r="M11" s="11" t="s">
        <v>51</v>
      </c>
      <c r="N11" s="20">
        <v>25</v>
      </c>
      <c r="O11" s="20" t="s">
        <v>44</v>
      </c>
      <c r="P11" s="20" t="s">
        <v>45</v>
      </c>
      <c r="Q11" s="11">
        <f t="shared" si="4"/>
        <v>42</v>
      </c>
      <c r="R11" s="11">
        <v>1050</v>
      </c>
      <c r="S11" s="13" t="s">
        <v>45</v>
      </c>
      <c r="T11" s="11">
        <v>12</v>
      </c>
      <c r="U11" s="16">
        <v>0.8</v>
      </c>
      <c r="V11" s="17">
        <f t="shared" si="5"/>
        <v>0</v>
      </c>
      <c r="W11" s="43">
        <v>0.8</v>
      </c>
      <c r="X11" s="44" t="s">
        <v>44</v>
      </c>
      <c r="Y11" s="25">
        <f t="shared" si="0"/>
        <v>20</v>
      </c>
      <c r="Z11" s="25">
        <f t="shared" si="6"/>
        <v>24.6</v>
      </c>
      <c r="AA11" s="13">
        <v>0.5</v>
      </c>
      <c r="AB11" s="23">
        <f t="shared" si="1"/>
        <v>0.4</v>
      </c>
      <c r="AC11" s="13">
        <v>0.55000000000000004</v>
      </c>
      <c r="AD11" s="23">
        <f t="shared" si="2"/>
        <v>0.36</v>
      </c>
      <c r="AE11" s="13">
        <v>0.6</v>
      </c>
      <c r="AF11" s="23">
        <v>0.32000000000000006</v>
      </c>
      <c r="AH11" s="46">
        <f t="shared" si="3"/>
        <v>0.8</v>
      </c>
    </row>
    <row r="12" spans="1:34">
      <c r="A12" s="10">
        <v>734000073</v>
      </c>
      <c r="B12" s="11" t="s">
        <v>35</v>
      </c>
      <c r="C12" s="11" t="s">
        <v>47</v>
      </c>
      <c r="D12" s="11" t="s">
        <v>86</v>
      </c>
      <c r="E12" s="12" t="s">
        <v>87</v>
      </c>
      <c r="F12" s="11"/>
      <c r="G12" s="11" t="s">
        <v>88</v>
      </c>
      <c r="H12" s="11" t="s">
        <v>89</v>
      </c>
      <c r="I12" s="13" t="s">
        <v>39</v>
      </c>
      <c r="J12" s="13" t="s">
        <v>60</v>
      </c>
      <c r="K12" s="13" t="s">
        <v>41</v>
      </c>
      <c r="L12" s="11" t="s">
        <v>78</v>
      </c>
      <c r="M12" s="11" t="s">
        <v>51</v>
      </c>
      <c r="N12" s="20">
        <v>25</v>
      </c>
      <c r="O12" s="20" t="s">
        <v>44</v>
      </c>
      <c r="P12" s="20" t="s">
        <v>45</v>
      </c>
      <c r="Q12" s="11">
        <f t="shared" si="4"/>
        <v>48</v>
      </c>
      <c r="R12" s="11">
        <v>1200</v>
      </c>
      <c r="S12" s="13" t="s">
        <v>55</v>
      </c>
      <c r="T12" s="11">
        <v>12</v>
      </c>
      <c r="U12" s="16">
        <v>1</v>
      </c>
      <c r="V12" s="17">
        <f t="shared" si="5"/>
        <v>0</v>
      </c>
      <c r="W12" s="43">
        <v>1</v>
      </c>
      <c r="X12" s="44" t="s">
        <v>44</v>
      </c>
      <c r="Y12" s="25">
        <f t="shared" si="0"/>
        <v>25</v>
      </c>
      <c r="Z12" s="25">
        <f t="shared" si="6"/>
        <v>30.75</v>
      </c>
      <c r="AA12" s="13">
        <v>0.5</v>
      </c>
      <c r="AB12" s="23">
        <f t="shared" si="1"/>
        <v>0.5</v>
      </c>
      <c r="AC12" s="13">
        <v>0.55000000000000004</v>
      </c>
      <c r="AD12" s="23">
        <f t="shared" si="2"/>
        <v>0.44999999999999996</v>
      </c>
      <c r="AE12" s="13">
        <v>0.6</v>
      </c>
      <c r="AF12" s="23">
        <v>0.4</v>
      </c>
      <c r="AH12" s="46">
        <f t="shared" si="3"/>
        <v>1</v>
      </c>
    </row>
    <row r="13" spans="1:34">
      <c r="A13" s="10">
        <v>738600096</v>
      </c>
      <c r="B13" s="11" t="s">
        <v>65</v>
      </c>
      <c r="C13" s="11" t="s">
        <v>74</v>
      </c>
      <c r="D13" s="11" t="s">
        <v>90</v>
      </c>
      <c r="E13" s="12" t="s">
        <v>91</v>
      </c>
      <c r="F13" s="11"/>
      <c r="G13" s="11"/>
      <c r="H13" s="11" t="s">
        <v>92</v>
      </c>
      <c r="I13" s="13" t="s">
        <v>39</v>
      </c>
      <c r="J13" s="13" t="s">
        <v>60</v>
      </c>
      <c r="K13" s="13" t="s">
        <v>41</v>
      </c>
      <c r="L13" s="11" t="s">
        <v>78</v>
      </c>
      <c r="M13" s="11" t="s">
        <v>51</v>
      </c>
      <c r="N13" s="20">
        <v>25</v>
      </c>
      <c r="O13" s="20" t="s">
        <v>44</v>
      </c>
      <c r="P13" s="20" t="s">
        <v>45</v>
      </c>
      <c r="Q13" s="11">
        <f t="shared" si="4"/>
        <v>42</v>
      </c>
      <c r="R13" s="11">
        <v>1050</v>
      </c>
      <c r="S13" s="13" t="s">
        <v>55</v>
      </c>
      <c r="T13" s="11">
        <v>12</v>
      </c>
      <c r="U13" s="16">
        <v>1</v>
      </c>
      <c r="V13" s="17">
        <f t="shared" si="5"/>
        <v>0</v>
      </c>
      <c r="W13" s="43">
        <v>1</v>
      </c>
      <c r="X13" s="44" t="s">
        <v>44</v>
      </c>
      <c r="Y13" s="25">
        <f t="shared" si="0"/>
        <v>25</v>
      </c>
      <c r="Z13" s="25">
        <f t="shared" si="6"/>
        <v>30.75</v>
      </c>
      <c r="AA13" s="13">
        <v>0.5</v>
      </c>
      <c r="AB13" s="23">
        <f t="shared" si="1"/>
        <v>0.5</v>
      </c>
      <c r="AC13" s="13">
        <v>0.55000000000000004</v>
      </c>
      <c r="AD13" s="23">
        <f t="shared" si="2"/>
        <v>0.44999999999999996</v>
      </c>
      <c r="AE13" s="13">
        <v>0.6</v>
      </c>
      <c r="AF13" s="47">
        <v>0.4</v>
      </c>
      <c r="AH13" s="46">
        <f t="shared" si="3"/>
        <v>1</v>
      </c>
    </row>
    <row r="14" spans="1:34">
      <c r="A14" s="10">
        <v>738600080</v>
      </c>
      <c r="B14" s="11" t="s">
        <v>35</v>
      </c>
      <c r="C14" s="11" t="s">
        <v>93</v>
      </c>
      <c r="D14" s="11" t="s">
        <v>94</v>
      </c>
      <c r="E14" s="12" t="s">
        <v>95</v>
      </c>
      <c r="F14" s="11"/>
      <c r="G14" s="11" t="s">
        <v>96</v>
      </c>
      <c r="H14" s="11" t="s">
        <v>97</v>
      </c>
      <c r="I14" s="13" t="s">
        <v>39</v>
      </c>
      <c r="J14" s="13" t="s">
        <v>60</v>
      </c>
      <c r="K14" s="13" t="s">
        <v>41</v>
      </c>
      <c r="L14" s="11" t="s">
        <v>78</v>
      </c>
      <c r="M14" s="11" t="s">
        <v>51</v>
      </c>
      <c r="N14" s="20">
        <v>25</v>
      </c>
      <c r="O14" s="20" t="s">
        <v>44</v>
      </c>
      <c r="P14" s="20" t="s">
        <v>45</v>
      </c>
      <c r="Q14" s="11">
        <f t="shared" si="4"/>
        <v>40</v>
      </c>
      <c r="R14" s="11">
        <v>1000</v>
      </c>
      <c r="S14" s="13" t="s">
        <v>45</v>
      </c>
      <c r="T14" s="11">
        <v>12</v>
      </c>
      <c r="U14" s="16">
        <v>0.98</v>
      </c>
      <c r="V14" s="17">
        <f t="shared" si="5"/>
        <v>2.0000000000000018E-2</v>
      </c>
      <c r="W14" s="43">
        <v>1</v>
      </c>
      <c r="X14" s="44" t="s">
        <v>44</v>
      </c>
      <c r="Y14" s="25">
        <f t="shared" si="0"/>
        <v>25</v>
      </c>
      <c r="Z14" s="25">
        <f t="shared" si="6"/>
        <v>30.75</v>
      </c>
      <c r="AA14" s="13">
        <v>0.5</v>
      </c>
      <c r="AB14" s="23">
        <f t="shared" si="1"/>
        <v>0.5</v>
      </c>
      <c r="AC14" s="13">
        <v>0.55000000000000004</v>
      </c>
      <c r="AD14" s="23">
        <f t="shared" si="2"/>
        <v>0.44999999999999996</v>
      </c>
      <c r="AE14" s="13">
        <v>0.6</v>
      </c>
      <c r="AF14" s="23">
        <v>0.39200000000000002</v>
      </c>
      <c r="AH14" s="46">
        <f t="shared" si="3"/>
        <v>1</v>
      </c>
    </row>
    <row r="15" spans="1:34">
      <c r="A15" s="10">
        <v>738360296</v>
      </c>
      <c r="B15" s="11" t="s">
        <v>35</v>
      </c>
      <c r="C15" s="11" t="s">
        <v>98</v>
      </c>
      <c r="D15" s="11" t="s">
        <v>99</v>
      </c>
      <c r="E15" s="12" t="s">
        <v>100</v>
      </c>
      <c r="F15" s="11"/>
      <c r="G15" s="11" t="s">
        <v>101</v>
      </c>
      <c r="H15" s="11" t="s">
        <v>102</v>
      </c>
      <c r="I15" s="13" t="s">
        <v>39</v>
      </c>
      <c r="J15" s="13" t="s">
        <v>60</v>
      </c>
      <c r="K15" s="13" t="s">
        <v>41</v>
      </c>
      <c r="L15" s="11" t="s">
        <v>78</v>
      </c>
      <c r="M15" s="11" t="s">
        <v>103</v>
      </c>
      <c r="N15" s="20">
        <v>30</v>
      </c>
      <c r="O15" s="20" t="s">
        <v>44</v>
      </c>
      <c r="P15" s="20" t="s">
        <v>45</v>
      </c>
      <c r="Q15" s="11">
        <f t="shared" si="4"/>
        <v>42</v>
      </c>
      <c r="R15" s="11">
        <v>1260</v>
      </c>
      <c r="S15" s="13" t="s">
        <v>45</v>
      </c>
      <c r="T15" s="11">
        <v>12</v>
      </c>
      <c r="U15" s="16">
        <v>1.99</v>
      </c>
      <c r="V15" s="17">
        <f t="shared" si="5"/>
        <v>5.0000000000000044E-3</v>
      </c>
      <c r="W15" s="43">
        <v>2</v>
      </c>
      <c r="X15" s="44" t="s">
        <v>44</v>
      </c>
      <c r="Y15" s="25">
        <f t="shared" si="0"/>
        <v>60</v>
      </c>
      <c r="Z15" s="25">
        <f t="shared" si="6"/>
        <v>73.8</v>
      </c>
      <c r="AA15" s="13">
        <v>0.5</v>
      </c>
      <c r="AB15" s="23">
        <f t="shared" si="1"/>
        <v>1</v>
      </c>
      <c r="AC15" s="13">
        <v>0.55000000000000004</v>
      </c>
      <c r="AD15" s="23">
        <f t="shared" si="2"/>
        <v>0.89999999999999991</v>
      </c>
      <c r="AE15" s="13">
        <v>0.6</v>
      </c>
      <c r="AF15" s="23">
        <v>0.79600000000000004</v>
      </c>
      <c r="AH15" s="46">
        <f t="shared" si="3"/>
        <v>2</v>
      </c>
    </row>
    <row r="16" spans="1:34">
      <c r="A16" s="10">
        <v>738600083</v>
      </c>
      <c r="B16" s="11" t="s">
        <v>35</v>
      </c>
      <c r="C16" s="11" t="s">
        <v>74</v>
      </c>
      <c r="D16" s="11" t="s">
        <v>104</v>
      </c>
      <c r="E16" s="12" t="s">
        <v>105</v>
      </c>
      <c r="F16" s="11" t="s">
        <v>106</v>
      </c>
      <c r="G16" s="11" t="s">
        <v>107</v>
      </c>
      <c r="H16" s="11" t="s">
        <v>108</v>
      </c>
      <c r="I16" s="13" t="s">
        <v>39</v>
      </c>
      <c r="J16" s="13" t="s">
        <v>60</v>
      </c>
      <c r="K16" s="13" t="s">
        <v>41</v>
      </c>
      <c r="L16" s="11" t="s">
        <v>109</v>
      </c>
      <c r="M16" s="11" t="s">
        <v>110</v>
      </c>
      <c r="N16" s="20">
        <v>25</v>
      </c>
      <c r="O16" s="20" t="s">
        <v>44</v>
      </c>
      <c r="P16" s="20" t="s">
        <v>111</v>
      </c>
      <c r="Q16" s="11">
        <f t="shared" si="4"/>
        <v>16</v>
      </c>
      <c r="R16" s="11">
        <v>400</v>
      </c>
      <c r="S16" s="13" t="s">
        <v>111</v>
      </c>
      <c r="T16" s="11">
        <v>12</v>
      </c>
      <c r="U16" s="16">
        <v>3.8</v>
      </c>
      <c r="V16" s="17">
        <f t="shared" si="5"/>
        <v>4.7619047619047672E-2</v>
      </c>
      <c r="W16" s="43">
        <v>3.99</v>
      </c>
      <c r="X16" s="44" t="s">
        <v>44</v>
      </c>
      <c r="Y16" s="25">
        <f t="shared" si="0"/>
        <v>99.75</v>
      </c>
      <c r="Z16" s="25">
        <f t="shared" si="6"/>
        <v>122.6925</v>
      </c>
      <c r="AA16" s="13">
        <v>0.5</v>
      </c>
      <c r="AB16" s="23">
        <f t="shared" si="1"/>
        <v>1.9950000000000001</v>
      </c>
      <c r="AC16" s="13">
        <v>0.55000000000000004</v>
      </c>
      <c r="AD16" s="23">
        <f t="shared" si="2"/>
        <v>1.7954999999999999</v>
      </c>
      <c r="AE16" s="13">
        <v>0.6</v>
      </c>
      <c r="AF16" s="23">
        <v>1.52</v>
      </c>
      <c r="AG16" s="59"/>
      <c r="AH16" s="46">
        <f t="shared" si="3"/>
        <v>3.99</v>
      </c>
    </row>
    <row r="17" spans="1:34">
      <c r="A17" s="10">
        <v>731910001</v>
      </c>
      <c r="B17" s="11" t="s">
        <v>35</v>
      </c>
      <c r="C17" s="11" t="s">
        <v>47</v>
      </c>
      <c r="D17" s="11" t="s">
        <v>112</v>
      </c>
      <c r="E17" s="12" t="s">
        <v>113</v>
      </c>
      <c r="F17" s="11" t="s">
        <v>114</v>
      </c>
      <c r="G17" s="11" t="s">
        <v>115</v>
      </c>
      <c r="H17" s="11" t="s">
        <v>116</v>
      </c>
      <c r="I17" s="13" t="s">
        <v>117</v>
      </c>
      <c r="J17" s="13" t="s">
        <v>118</v>
      </c>
      <c r="K17" s="13" t="s">
        <v>41</v>
      </c>
      <c r="L17" s="11" t="s">
        <v>119</v>
      </c>
      <c r="M17" s="11" t="s">
        <v>120</v>
      </c>
      <c r="N17" s="20">
        <v>25</v>
      </c>
      <c r="O17" s="20" t="s">
        <v>44</v>
      </c>
      <c r="P17" s="20" t="s">
        <v>111</v>
      </c>
      <c r="Q17" s="11">
        <f t="shared" si="4"/>
        <v>24</v>
      </c>
      <c r="R17" s="11">
        <v>600</v>
      </c>
      <c r="S17" s="13" t="s">
        <v>111</v>
      </c>
      <c r="T17" s="11">
        <v>12</v>
      </c>
      <c r="U17" s="16">
        <v>3.2</v>
      </c>
      <c r="V17" s="17">
        <f t="shared" si="5"/>
        <v>0</v>
      </c>
      <c r="W17" s="43">
        <v>3.2</v>
      </c>
      <c r="X17" s="44" t="s">
        <v>44</v>
      </c>
      <c r="Y17" s="25">
        <f t="shared" si="0"/>
        <v>80</v>
      </c>
      <c r="Z17" s="25">
        <f t="shared" si="6"/>
        <v>98.4</v>
      </c>
      <c r="AA17" s="13">
        <v>0.5</v>
      </c>
      <c r="AB17" s="23">
        <f t="shared" si="1"/>
        <v>1.6</v>
      </c>
      <c r="AC17" s="13">
        <v>0.55000000000000004</v>
      </c>
      <c r="AD17" s="23">
        <f t="shared" si="2"/>
        <v>1.44</v>
      </c>
      <c r="AE17" s="13">
        <v>0.6</v>
      </c>
      <c r="AF17" s="23">
        <v>1.2800000000000002</v>
      </c>
      <c r="AH17" s="46">
        <f t="shared" si="3"/>
        <v>3.2</v>
      </c>
    </row>
    <row r="18" spans="1:34">
      <c r="A18" s="10" t="s">
        <v>121</v>
      </c>
      <c r="B18" s="11" t="s">
        <v>35</v>
      </c>
      <c r="C18" s="11" t="s">
        <v>47</v>
      </c>
      <c r="D18" s="11" t="s">
        <v>112</v>
      </c>
      <c r="E18" s="12" t="s">
        <v>113</v>
      </c>
      <c r="F18" s="11" t="s">
        <v>122</v>
      </c>
      <c r="G18" s="11" t="s">
        <v>115</v>
      </c>
      <c r="H18" s="11" t="s">
        <v>123</v>
      </c>
      <c r="I18" s="13" t="s">
        <v>117</v>
      </c>
      <c r="J18" s="13" t="s">
        <v>118</v>
      </c>
      <c r="K18" s="13" t="s">
        <v>41</v>
      </c>
      <c r="L18" s="11" t="s">
        <v>119</v>
      </c>
      <c r="M18" s="11" t="s">
        <v>120</v>
      </c>
      <c r="N18" s="20">
        <v>25</v>
      </c>
      <c r="O18" s="20" t="s">
        <v>44</v>
      </c>
      <c r="P18" s="20" t="s">
        <v>111</v>
      </c>
      <c r="Q18" s="11">
        <f t="shared" si="4"/>
        <v>24</v>
      </c>
      <c r="R18" s="11">
        <v>600</v>
      </c>
      <c r="S18" s="13" t="s">
        <v>111</v>
      </c>
      <c r="T18" s="11">
        <v>12</v>
      </c>
      <c r="U18" s="16">
        <v>4.7</v>
      </c>
      <c r="V18" s="17">
        <f t="shared" si="5"/>
        <v>0</v>
      </c>
      <c r="W18" s="43">
        <v>4.7</v>
      </c>
      <c r="X18" s="44" t="s">
        <v>44</v>
      </c>
      <c r="Y18" s="25">
        <f t="shared" si="0"/>
        <v>117.5</v>
      </c>
      <c r="Z18" s="25">
        <f t="shared" si="6"/>
        <v>144.52500000000001</v>
      </c>
      <c r="AA18" s="13">
        <v>0.5</v>
      </c>
      <c r="AB18" s="23">
        <f t="shared" si="1"/>
        <v>2.35</v>
      </c>
      <c r="AC18" s="13">
        <v>0.55000000000000004</v>
      </c>
      <c r="AD18" s="23">
        <f t="shared" si="2"/>
        <v>2.1149999999999998</v>
      </c>
      <c r="AE18" s="13">
        <v>0.6</v>
      </c>
      <c r="AF18" s="23">
        <v>1.8800000000000001</v>
      </c>
      <c r="AH18" s="46">
        <f t="shared" si="3"/>
        <v>4.7</v>
      </c>
    </row>
    <row r="19" spans="1:34">
      <c r="A19" s="10">
        <v>731912001</v>
      </c>
      <c r="B19" s="11" t="s">
        <v>35</v>
      </c>
      <c r="C19" s="11" t="s">
        <v>47</v>
      </c>
      <c r="D19" s="11" t="s">
        <v>124</v>
      </c>
      <c r="E19" s="12" t="s">
        <v>113</v>
      </c>
      <c r="F19" s="11" t="s">
        <v>125</v>
      </c>
      <c r="G19" s="11" t="s">
        <v>115</v>
      </c>
      <c r="H19" s="11" t="s">
        <v>126</v>
      </c>
      <c r="I19" s="13" t="s">
        <v>117</v>
      </c>
      <c r="J19" s="13" t="s">
        <v>118</v>
      </c>
      <c r="K19" s="13" t="s">
        <v>41</v>
      </c>
      <c r="L19" s="11" t="s">
        <v>127</v>
      </c>
      <c r="M19" s="11" t="s">
        <v>128</v>
      </c>
      <c r="N19" s="20">
        <v>25</v>
      </c>
      <c r="O19" s="20" t="s">
        <v>44</v>
      </c>
      <c r="P19" s="20" t="s">
        <v>111</v>
      </c>
      <c r="Q19" s="11">
        <f t="shared" si="4"/>
        <v>24</v>
      </c>
      <c r="R19" s="11">
        <v>600</v>
      </c>
      <c r="S19" s="13" t="s">
        <v>111</v>
      </c>
      <c r="T19" s="11">
        <v>12</v>
      </c>
      <c r="U19" s="16">
        <v>3.2</v>
      </c>
      <c r="V19" s="17">
        <f t="shared" si="5"/>
        <v>0</v>
      </c>
      <c r="W19" s="43">
        <v>3.2</v>
      </c>
      <c r="X19" s="44" t="s">
        <v>44</v>
      </c>
      <c r="Y19" s="25">
        <f t="shared" si="0"/>
        <v>80</v>
      </c>
      <c r="Z19" s="25">
        <f t="shared" si="6"/>
        <v>98.4</v>
      </c>
      <c r="AA19" s="13">
        <v>0.5</v>
      </c>
      <c r="AB19" s="23">
        <f t="shared" si="1"/>
        <v>1.6</v>
      </c>
      <c r="AC19" s="13">
        <v>0.55000000000000004</v>
      </c>
      <c r="AD19" s="23">
        <f t="shared" si="2"/>
        <v>1.44</v>
      </c>
      <c r="AE19" s="13">
        <v>0.6</v>
      </c>
      <c r="AF19" s="23">
        <v>1.2800000000000002</v>
      </c>
      <c r="AH19" s="46">
        <f t="shared" si="3"/>
        <v>3.2</v>
      </c>
    </row>
    <row r="20" spans="1:34">
      <c r="A20" s="10" t="s">
        <v>121</v>
      </c>
      <c r="B20" s="11" t="s">
        <v>35</v>
      </c>
      <c r="C20" s="11" t="s">
        <v>47</v>
      </c>
      <c r="D20" s="11" t="s">
        <v>124</v>
      </c>
      <c r="E20" s="12" t="s">
        <v>113</v>
      </c>
      <c r="F20" s="11" t="s">
        <v>129</v>
      </c>
      <c r="G20" s="11" t="s">
        <v>115</v>
      </c>
      <c r="H20" s="11" t="s">
        <v>130</v>
      </c>
      <c r="I20" s="13" t="s">
        <v>117</v>
      </c>
      <c r="J20" s="13" t="s">
        <v>118</v>
      </c>
      <c r="K20" s="13" t="s">
        <v>41</v>
      </c>
      <c r="L20" s="11" t="s">
        <v>127</v>
      </c>
      <c r="M20" s="11" t="s">
        <v>128</v>
      </c>
      <c r="N20" s="20">
        <v>25</v>
      </c>
      <c r="O20" s="20" t="s">
        <v>44</v>
      </c>
      <c r="P20" s="20" t="s">
        <v>111</v>
      </c>
      <c r="Q20" s="11">
        <f t="shared" si="4"/>
        <v>24</v>
      </c>
      <c r="R20" s="11">
        <v>600</v>
      </c>
      <c r="S20" s="13" t="s">
        <v>111</v>
      </c>
      <c r="T20" s="11">
        <v>12</v>
      </c>
      <c r="U20" s="16">
        <v>4.7</v>
      </c>
      <c r="V20" s="17">
        <f t="shared" si="5"/>
        <v>0</v>
      </c>
      <c r="W20" s="43">
        <v>4.7</v>
      </c>
      <c r="X20" s="44" t="s">
        <v>44</v>
      </c>
      <c r="Y20" s="25">
        <f t="shared" si="0"/>
        <v>117.5</v>
      </c>
      <c r="Z20" s="25">
        <f t="shared" si="6"/>
        <v>144.52500000000001</v>
      </c>
      <c r="AA20" s="13">
        <v>0.5</v>
      </c>
      <c r="AB20" s="23">
        <f t="shared" si="1"/>
        <v>2.35</v>
      </c>
      <c r="AC20" s="13">
        <v>0.55000000000000004</v>
      </c>
      <c r="AD20" s="23">
        <f t="shared" si="2"/>
        <v>2.1149999999999998</v>
      </c>
      <c r="AE20" s="13">
        <v>0.6</v>
      </c>
      <c r="AF20" s="23">
        <v>1.8800000000000001</v>
      </c>
      <c r="AH20" s="46">
        <f t="shared" si="3"/>
        <v>4.7</v>
      </c>
    </row>
    <row r="21" spans="1:34">
      <c r="A21" s="10">
        <v>731914001</v>
      </c>
      <c r="B21" s="11" t="s">
        <v>35</v>
      </c>
      <c r="C21" s="11" t="s">
        <v>47</v>
      </c>
      <c r="D21" s="11" t="s">
        <v>131</v>
      </c>
      <c r="E21" s="12" t="s">
        <v>113</v>
      </c>
      <c r="F21" s="11" t="s">
        <v>132</v>
      </c>
      <c r="G21" s="11" t="s">
        <v>115</v>
      </c>
      <c r="H21" s="11" t="s">
        <v>133</v>
      </c>
      <c r="I21" s="13" t="s">
        <v>117</v>
      </c>
      <c r="J21" s="13" t="s">
        <v>118</v>
      </c>
      <c r="K21" s="13" t="s">
        <v>41</v>
      </c>
      <c r="L21" s="11" t="s">
        <v>127</v>
      </c>
      <c r="M21" s="11" t="s">
        <v>134</v>
      </c>
      <c r="N21" s="20">
        <v>25</v>
      </c>
      <c r="O21" s="20" t="s">
        <v>44</v>
      </c>
      <c r="P21" s="20" t="s">
        <v>111</v>
      </c>
      <c r="Q21" s="11">
        <f t="shared" si="4"/>
        <v>24</v>
      </c>
      <c r="R21" s="11">
        <v>600</v>
      </c>
      <c r="S21" s="13" t="s">
        <v>111</v>
      </c>
      <c r="T21" s="11">
        <v>12</v>
      </c>
      <c r="U21" s="16">
        <v>3.2</v>
      </c>
      <c r="V21" s="17">
        <f t="shared" si="5"/>
        <v>0</v>
      </c>
      <c r="W21" s="43">
        <v>3.2</v>
      </c>
      <c r="X21" s="44" t="s">
        <v>44</v>
      </c>
      <c r="Y21" s="25">
        <f t="shared" si="0"/>
        <v>80</v>
      </c>
      <c r="Z21" s="25">
        <f t="shared" si="6"/>
        <v>98.4</v>
      </c>
      <c r="AA21" s="13">
        <v>0.5</v>
      </c>
      <c r="AB21" s="23">
        <f t="shared" si="1"/>
        <v>1.6</v>
      </c>
      <c r="AC21" s="13">
        <v>0.55000000000000004</v>
      </c>
      <c r="AD21" s="23">
        <f t="shared" si="2"/>
        <v>1.44</v>
      </c>
      <c r="AE21" s="13">
        <v>0.6</v>
      </c>
      <c r="AF21" s="23">
        <v>1.2800000000000002</v>
      </c>
      <c r="AH21" s="46">
        <f t="shared" si="3"/>
        <v>3.2</v>
      </c>
    </row>
    <row r="22" spans="1:34">
      <c r="A22" s="10" t="s">
        <v>121</v>
      </c>
      <c r="B22" s="11" t="s">
        <v>35</v>
      </c>
      <c r="C22" s="11" t="s">
        <v>47</v>
      </c>
      <c r="D22" s="11" t="s">
        <v>131</v>
      </c>
      <c r="E22" s="12" t="s">
        <v>113</v>
      </c>
      <c r="F22" s="11" t="s">
        <v>135</v>
      </c>
      <c r="G22" s="11" t="s">
        <v>115</v>
      </c>
      <c r="H22" s="11" t="s">
        <v>136</v>
      </c>
      <c r="I22" s="13" t="s">
        <v>117</v>
      </c>
      <c r="J22" s="13" t="s">
        <v>118</v>
      </c>
      <c r="K22" s="13" t="s">
        <v>41</v>
      </c>
      <c r="L22" s="11" t="s">
        <v>127</v>
      </c>
      <c r="M22" s="11" t="s">
        <v>134</v>
      </c>
      <c r="N22" s="20">
        <v>25</v>
      </c>
      <c r="O22" s="20" t="s">
        <v>44</v>
      </c>
      <c r="P22" s="20" t="s">
        <v>111</v>
      </c>
      <c r="Q22" s="11">
        <f t="shared" si="4"/>
        <v>24</v>
      </c>
      <c r="R22" s="11">
        <v>600</v>
      </c>
      <c r="S22" s="13" t="s">
        <v>111</v>
      </c>
      <c r="T22" s="11">
        <v>12</v>
      </c>
      <c r="U22" s="16">
        <v>4.7</v>
      </c>
      <c r="V22" s="17">
        <f t="shared" si="5"/>
        <v>0</v>
      </c>
      <c r="W22" s="43">
        <v>4.7</v>
      </c>
      <c r="X22" s="44" t="s">
        <v>44</v>
      </c>
      <c r="Y22" s="25">
        <f t="shared" si="0"/>
        <v>117.5</v>
      </c>
      <c r="Z22" s="25">
        <f t="shared" si="6"/>
        <v>144.52500000000001</v>
      </c>
      <c r="AA22" s="13">
        <v>0.5</v>
      </c>
      <c r="AB22" s="23">
        <f t="shared" si="1"/>
        <v>2.35</v>
      </c>
      <c r="AC22" s="13">
        <v>0.55000000000000004</v>
      </c>
      <c r="AD22" s="23">
        <f t="shared" si="2"/>
        <v>2.1149999999999998</v>
      </c>
      <c r="AE22" s="13">
        <v>0.6</v>
      </c>
      <c r="AF22" s="23">
        <v>1.8800000000000001</v>
      </c>
      <c r="AH22" s="46">
        <f t="shared" si="3"/>
        <v>4.7</v>
      </c>
    </row>
    <row r="23" spans="1:34">
      <c r="A23" s="10">
        <v>731916001</v>
      </c>
      <c r="B23" s="11" t="s">
        <v>35</v>
      </c>
      <c r="C23" s="11" t="s">
        <v>47</v>
      </c>
      <c r="D23" s="11" t="s">
        <v>137</v>
      </c>
      <c r="E23" s="12" t="s">
        <v>113</v>
      </c>
      <c r="F23" s="11" t="s">
        <v>138</v>
      </c>
      <c r="G23" s="11" t="s">
        <v>115</v>
      </c>
      <c r="H23" s="11" t="s">
        <v>139</v>
      </c>
      <c r="I23" s="13" t="s">
        <v>117</v>
      </c>
      <c r="J23" s="13" t="s">
        <v>118</v>
      </c>
      <c r="K23" s="13" t="s">
        <v>41</v>
      </c>
      <c r="L23" s="11" t="s">
        <v>119</v>
      </c>
      <c r="M23" s="11" t="s">
        <v>140</v>
      </c>
      <c r="N23" s="20">
        <v>25</v>
      </c>
      <c r="O23" s="20" t="s">
        <v>44</v>
      </c>
      <c r="P23" s="20" t="s">
        <v>111</v>
      </c>
      <c r="Q23" s="11">
        <f t="shared" si="4"/>
        <v>24</v>
      </c>
      <c r="R23" s="11">
        <v>600</v>
      </c>
      <c r="S23" s="13" t="s">
        <v>111</v>
      </c>
      <c r="T23" s="11">
        <v>12</v>
      </c>
      <c r="U23" s="16">
        <v>3.2</v>
      </c>
      <c r="V23" s="17">
        <f t="shared" si="5"/>
        <v>0</v>
      </c>
      <c r="W23" s="43">
        <v>3.2</v>
      </c>
      <c r="X23" s="44" t="s">
        <v>44</v>
      </c>
      <c r="Y23" s="25">
        <f t="shared" si="0"/>
        <v>80</v>
      </c>
      <c r="Z23" s="25">
        <f t="shared" si="6"/>
        <v>98.4</v>
      </c>
      <c r="AA23" s="13">
        <v>0.5</v>
      </c>
      <c r="AB23" s="23">
        <f t="shared" si="1"/>
        <v>1.6</v>
      </c>
      <c r="AC23" s="13">
        <v>0.55000000000000004</v>
      </c>
      <c r="AD23" s="23">
        <f t="shared" si="2"/>
        <v>1.44</v>
      </c>
      <c r="AE23" s="13">
        <v>0.6</v>
      </c>
      <c r="AF23" s="23">
        <v>1.2800000000000002</v>
      </c>
      <c r="AH23" s="46">
        <f t="shared" si="3"/>
        <v>3.2</v>
      </c>
    </row>
    <row r="24" spans="1:34">
      <c r="A24" s="10" t="s">
        <v>121</v>
      </c>
      <c r="B24" s="11" t="s">
        <v>35</v>
      </c>
      <c r="C24" s="11" t="s">
        <v>47</v>
      </c>
      <c r="D24" s="11" t="s">
        <v>137</v>
      </c>
      <c r="E24" s="12" t="s">
        <v>113</v>
      </c>
      <c r="F24" s="11" t="s">
        <v>141</v>
      </c>
      <c r="G24" s="11" t="s">
        <v>115</v>
      </c>
      <c r="H24" s="11" t="s">
        <v>142</v>
      </c>
      <c r="I24" s="13" t="s">
        <v>117</v>
      </c>
      <c r="J24" s="13" t="s">
        <v>118</v>
      </c>
      <c r="K24" s="13" t="s">
        <v>41</v>
      </c>
      <c r="L24" s="11" t="s">
        <v>119</v>
      </c>
      <c r="M24" s="11" t="s">
        <v>140</v>
      </c>
      <c r="N24" s="20">
        <v>25</v>
      </c>
      <c r="O24" s="20" t="s">
        <v>44</v>
      </c>
      <c r="P24" s="20" t="s">
        <v>111</v>
      </c>
      <c r="Q24" s="11">
        <f t="shared" si="4"/>
        <v>24</v>
      </c>
      <c r="R24" s="11">
        <v>600</v>
      </c>
      <c r="S24" s="13" t="s">
        <v>111</v>
      </c>
      <c r="T24" s="11">
        <v>12</v>
      </c>
      <c r="U24" s="16">
        <v>4.7</v>
      </c>
      <c r="V24" s="17">
        <f t="shared" si="5"/>
        <v>0</v>
      </c>
      <c r="W24" s="43">
        <v>4.7</v>
      </c>
      <c r="X24" s="44" t="s">
        <v>44</v>
      </c>
      <c r="Y24" s="25">
        <f t="shared" si="0"/>
        <v>117.5</v>
      </c>
      <c r="Z24" s="25">
        <f t="shared" si="6"/>
        <v>144.52500000000001</v>
      </c>
      <c r="AA24" s="13">
        <v>0.5</v>
      </c>
      <c r="AB24" s="23">
        <f t="shared" si="1"/>
        <v>2.35</v>
      </c>
      <c r="AC24" s="13">
        <v>0.55000000000000004</v>
      </c>
      <c r="AD24" s="23">
        <f t="shared" si="2"/>
        <v>2.1149999999999998</v>
      </c>
      <c r="AE24" s="13">
        <v>0.6</v>
      </c>
      <c r="AF24" s="23">
        <v>1.8800000000000001</v>
      </c>
      <c r="AH24" s="46">
        <f t="shared" si="3"/>
        <v>4.7</v>
      </c>
    </row>
    <row r="25" spans="1:34">
      <c r="A25" s="10">
        <v>731918001</v>
      </c>
      <c r="B25" s="11" t="s">
        <v>35</v>
      </c>
      <c r="C25" s="11" t="s">
        <v>47</v>
      </c>
      <c r="D25" s="11" t="s">
        <v>143</v>
      </c>
      <c r="E25" s="12" t="s">
        <v>113</v>
      </c>
      <c r="F25" s="11" t="s">
        <v>144</v>
      </c>
      <c r="G25" s="11" t="s">
        <v>115</v>
      </c>
      <c r="H25" s="11" t="s">
        <v>145</v>
      </c>
      <c r="I25" s="13" t="s">
        <v>117</v>
      </c>
      <c r="J25" s="13" t="s">
        <v>118</v>
      </c>
      <c r="K25" s="13" t="s">
        <v>41</v>
      </c>
      <c r="L25" s="11" t="s">
        <v>127</v>
      </c>
      <c r="M25" s="11" t="s">
        <v>146</v>
      </c>
      <c r="N25" s="20">
        <v>25</v>
      </c>
      <c r="O25" s="20" t="s">
        <v>44</v>
      </c>
      <c r="P25" s="20" t="s">
        <v>111</v>
      </c>
      <c r="Q25" s="11">
        <f t="shared" si="4"/>
        <v>24</v>
      </c>
      <c r="R25" s="11">
        <v>600</v>
      </c>
      <c r="S25" s="13" t="s">
        <v>111</v>
      </c>
      <c r="T25" s="11">
        <v>12</v>
      </c>
      <c r="U25" s="16">
        <v>3.2</v>
      </c>
      <c r="V25" s="17">
        <f t="shared" si="5"/>
        <v>0</v>
      </c>
      <c r="W25" s="43">
        <v>3.2</v>
      </c>
      <c r="X25" s="44" t="s">
        <v>44</v>
      </c>
      <c r="Y25" s="25">
        <f t="shared" si="0"/>
        <v>80</v>
      </c>
      <c r="Z25" s="25">
        <f t="shared" si="6"/>
        <v>98.4</v>
      </c>
      <c r="AA25" s="13">
        <v>0.5</v>
      </c>
      <c r="AB25" s="23">
        <f t="shared" si="1"/>
        <v>1.6</v>
      </c>
      <c r="AC25" s="13">
        <v>0.55000000000000004</v>
      </c>
      <c r="AD25" s="23">
        <f t="shared" si="2"/>
        <v>1.44</v>
      </c>
      <c r="AE25" s="13">
        <v>0.6</v>
      </c>
      <c r="AF25" s="23">
        <v>1.2800000000000002</v>
      </c>
      <c r="AH25" s="46">
        <f t="shared" si="3"/>
        <v>3.2</v>
      </c>
    </row>
    <row r="26" spans="1:34">
      <c r="A26" s="10" t="s">
        <v>121</v>
      </c>
      <c r="B26" s="11" t="s">
        <v>35</v>
      </c>
      <c r="C26" s="11" t="s">
        <v>47</v>
      </c>
      <c r="D26" s="11" t="s">
        <v>143</v>
      </c>
      <c r="E26" s="12" t="s">
        <v>113</v>
      </c>
      <c r="F26" s="11" t="s">
        <v>147</v>
      </c>
      <c r="G26" s="11" t="s">
        <v>115</v>
      </c>
      <c r="H26" s="11" t="s">
        <v>148</v>
      </c>
      <c r="I26" s="13" t="s">
        <v>117</v>
      </c>
      <c r="J26" s="13" t="s">
        <v>118</v>
      </c>
      <c r="K26" s="13" t="s">
        <v>41</v>
      </c>
      <c r="L26" s="11" t="s">
        <v>127</v>
      </c>
      <c r="M26" s="11" t="s">
        <v>146</v>
      </c>
      <c r="N26" s="20">
        <v>25</v>
      </c>
      <c r="O26" s="20" t="s">
        <v>44</v>
      </c>
      <c r="P26" s="20" t="s">
        <v>111</v>
      </c>
      <c r="Q26" s="11">
        <f t="shared" si="4"/>
        <v>24</v>
      </c>
      <c r="R26" s="11">
        <v>600</v>
      </c>
      <c r="S26" s="13" t="s">
        <v>111</v>
      </c>
      <c r="T26" s="11">
        <v>12</v>
      </c>
      <c r="U26" s="16">
        <v>4.7</v>
      </c>
      <c r="V26" s="17">
        <f t="shared" si="5"/>
        <v>0</v>
      </c>
      <c r="W26" s="43">
        <v>4.7</v>
      </c>
      <c r="X26" s="44" t="s">
        <v>44</v>
      </c>
      <c r="Y26" s="25">
        <f t="shared" si="0"/>
        <v>117.5</v>
      </c>
      <c r="Z26" s="25">
        <f t="shared" si="6"/>
        <v>144.52500000000001</v>
      </c>
      <c r="AA26" s="13">
        <v>0.5</v>
      </c>
      <c r="AB26" s="23">
        <f t="shared" si="1"/>
        <v>2.35</v>
      </c>
      <c r="AC26" s="13">
        <v>0.55000000000000004</v>
      </c>
      <c r="AD26" s="23">
        <f t="shared" si="2"/>
        <v>2.1149999999999998</v>
      </c>
      <c r="AE26" s="13">
        <v>0.6</v>
      </c>
      <c r="AF26" s="23">
        <v>1.8800000000000001</v>
      </c>
      <c r="AH26" s="46">
        <f t="shared" si="3"/>
        <v>4.7</v>
      </c>
    </row>
    <row r="27" spans="1:34">
      <c r="A27" s="10">
        <v>738360590</v>
      </c>
      <c r="B27" s="11" t="s">
        <v>65</v>
      </c>
      <c r="C27" s="11" t="s">
        <v>74</v>
      </c>
      <c r="D27" s="11" t="s">
        <v>149</v>
      </c>
      <c r="E27" s="12" t="s">
        <v>113</v>
      </c>
      <c r="F27" s="11" t="s">
        <v>150</v>
      </c>
      <c r="G27" s="11" t="s">
        <v>115</v>
      </c>
      <c r="H27" s="11" t="s">
        <v>151</v>
      </c>
      <c r="I27" s="13" t="s">
        <v>117</v>
      </c>
      <c r="J27" s="13" t="s">
        <v>118</v>
      </c>
      <c r="K27" s="13" t="s">
        <v>41</v>
      </c>
      <c r="L27" s="11" t="s">
        <v>78</v>
      </c>
      <c r="M27" s="11" t="s">
        <v>152</v>
      </c>
      <c r="N27" s="20">
        <v>25</v>
      </c>
      <c r="O27" s="20" t="s">
        <v>44</v>
      </c>
      <c r="P27" s="20" t="s">
        <v>111</v>
      </c>
      <c r="Q27" s="11">
        <f t="shared" si="4"/>
        <v>24</v>
      </c>
      <c r="R27" s="11">
        <v>600</v>
      </c>
      <c r="S27" s="13" t="s">
        <v>111</v>
      </c>
      <c r="T27" s="11">
        <v>12</v>
      </c>
      <c r="U27" s="16">
        <v>3.2</v>
      </c>
      <c r="V27" s="17">
        <f t="shared" si="5"/>
        <v>8.5714285714285632E-2</v>
      </c>
      <c r="W27" s="43">
        <v>3.5</v>
      </c>
      <c r="X27" s="44" t="s">
        <v>44</v>
      </c>
      <c r="Y27" s="25">
        <f t="shared" si="0"/>
        <v>87.5</v>
      </c>
      <c r="Z27" s="25">
        <f t="shared" si="6"/>
        <v>107.625</v>
      </c>
      <c r="AA27" s="13">
        <v>0.5</v>
      </c>
      <c r="AB27" s="23">
        <f t="shared" si="1"/>
        <v>1.75</v>
      </c>
      <c r="AC27" s="13">
        <v>0.55000000000000004</v>
      </c>
      <c r="AD27" s="23">
        <f t="shared" si="2"/>
        <v>1.5749999999999997</v>
      </c>
      <c r="AE27" s="13">
        <v>0.6</v>
      </c>
      <c r="AF27" s="47">
        <v>1.2800000000000002</v>
      </c>
      <c r="AH27" s="46">
        <f t="shared" si="3"/>
        <v>3.5</v>
      </c>
    </row>
    <row r="28" spans="1:34">
      <c r="A28" s="10">
        <v>731960001</v>
      </c>
      <c r="B28" s="11" t="s">
        <v>35</v>
      </c>
      <c r="C28" s="11" t="s">
        <v>47</v>
      </c>
      <c r="D28" s="11" t="s">
        <v>153</v>
      </c>
      <c r="E28" s="12" t="s">
        <v>154</v>
      </c>
      <c r="F28" s="11" t="s">
        <v>125</v>
      </c>
      <c r="G28" s="11" t="s">
        <v>155</v>
      </c>
      <c r="H28" s="11" t="s">
        <v>156</v>
      </c>
      <c r="I28" s="13" t="s">
        <v>117</v>
      </c>
      <c r="J28" s="13" t="s">
        <v>157</v>
      </c>
      <c r="K28" s="13" t="s">
        <v>41</v>
      </c>
      <c r="L28" s="11" t="s">
        <v>127</v>
      </c>
      <c r="M28" s="11" t="s">
        <v>128</v>
      </c>
      <c r="N28" s="20">
        <v>25</v>
      </c>
      <c r="O28" s="20" t="s">
        <v>44</v>
      </c>
      <c r="P28" s="20" t="s">
        <v>111</v>
      </c>
      <c r="Q28" s="11">
        <f t="shared" si="4"/>
        <v>24</v>
      </c>
      <c r="R28" s="11">
        <v>600</v>
      </c>
      <c r="S28" s="13" t="s">
        <v>111</v>
      </c>
      <c r="T28" s="11">
        <v>12</v>
      </c>
      <c r="U28" s="16">
        <v>3.1</v>
      </c>
      <c r="V28" s="17">
        <f t="shared" si="5"/>
        <v>0</v>
      </c>
      <c r="W28" s="43">
        <v>3.1</v>
      </c>
      <c r="X28" s="44" t="s">
        <v>44</v>
      </c>
      <c r="Y28" s="25">
        <f t="shared" si="0"/>
        <v>77.5</v>
      </c>
      <c r="Z28" s="25">
        <f t="shared" si="6"/>
        <v>95.325000000000003</v>
      </c>
      <c r="AA28" s="13">
        <v>0.5</v>
      </c>
      <c r="AB28" s="23">
        <f t="shared" si="1"/>
        <v>1.55</v>
      </c>
      <c r="AC28" s="13">
        <v>0.55000000000000004</v>
      </c>
      <c r="AD28" s="23">
        <f t="shared" si="2"/>
        <v>1.3949999999999998</v>
      </c>
      <c r="AE28" s="13">
        <v>0.6</v>
      </c>
      <c r="AF28" s="23">
        <v>1.2400000000000002</v>
      </c>
      <c r="AH28" s="46">
        <f t="shared" si="3"/>
        <v>3.1</v>
      </c>
    </row>
    <row r="29" spans="1:34">
      <c r="A29" s="10">
        <v>731961001</v>
      </c>
      <c r="B29" s="11" t="s">
        <v>35</v>
      </c>
      <c r="C29" s="11" t="s">
        <v>47</v>
      </c>
      <c r="D29" s="11" t="s">
        <v>158</v>
      </c>
      <c r="E29" s="12" t="s">
        <v>154</v>
      </c>
      <c r="F29" s="11" t="s">
        <v>132</v>
      </c>
      <c r="G29" s="11" t="s">
        <v>155</v>
      </c>
      <c r="H29" s="11" t="s">
        <v>159</v>
      </c>
      <c r="I29" s="13" t="s">
        <v>117</v>
      </c>
      <c r="J29" s="13" t="s">
        <v>157</v>
      </c>
      <c r="K29" s="13" t="s">
        <v>41</v>
      </c>
      <c r="L29" s="11" t="s">
        <v>127</v>
      </c>
      <c r="M29" s="11" t="s">
        <v>134</v>
      </c>
      <c r="N29" s="20">
        <v>25</v>
      </c>
      <c r="O29" s="20" t="s">
        <v>44</v>
      </c>
      <c r="P29" s="20" t="s">
        <v>111</v>
      </c>
      <c r="Q29" s="11">
        <f t="shared" si="4"/>
        <v>24</v>
      </c>
      <c r="R29" s="11">
        <v>600</v>
      </c>
      <c r="S29" s="13" t="s">
        <v>111</v>
      </c>
      <c r="T29" s="11">
        <v>12</v>
      </c>
      <c r="U29" s="16">
        <v>3.1</v>
      </c>
      <c r="V29" s="17">
        <f t="shared" si="5"/>
        <v>0</v>
      </c>
      <c r="W29" s="43">
        <v>3.1</v>
      </c>
      <c r="X29" s="44" t="s">
        <v>44</v>
      </c>
      <c r="Y29" s="25">
        <f t="shared" si="0"/>
        <v>77.5</v>
      </c>
      <c r="Z29" s="25">
        <f t="shared" si="6"/>
        <v>95.325000000000003</v>
      </c>
      <c r="AA29" s="13">
        <v>0.5</v>
      </c>
      <c r="AB29" s="23">
        <f t="shared" si="1"/>
        <v>1.55</v>
      </c>
      <c r="AC29" s="13">
        <v>0.55000000000000004</v>
      </c>
      <c r="AD29" s="23">
        <f t="shared" si="2"/>
        <v>1.3949999999999998</v>
      </c>
      <c r="AE29" s="13">
        <v>0.6</v>
      </c>
      <c r="AF29" s="23">
        <v>1.2400000000000002</v>
      </c>
      <c r="AH29" s="46">
        <f t="shared" si="3"/>
        <v>3.1</v>
      </c>
    </row>
    <row r="30" spans="1:34">
      <c r="A30" s="10">
        <v>731964001</v>
      </c>
      <c r="B30" s="11" t="s">
        <v>35</v>
      </c>
      <c r="C30" s="11" t="s">
        <v>47</v>
      </c>
      <c r="D30" s="11" t="s">
        <v>160</v>
      </c>
      <c r="E30" s="12" t="s">
        <v>154</v>
      </c>
      <c r="F30" s="11" t="s">
        <v>138</v>
      </c>
      <c r="G30" s="11" t="s">
        <v>155</v>
      </c>
      <c r="H30" s="11" t="s">
        <v>161</v>
      </c>
      <c r="I30" s="13" t="s">
        <v>117</v>
      </c>
      <c r="J30" s="13" t="s">
        <v>157</v>
      </c>
      <c r="K30" s="13" t="s">
        <v>41</v>
      </c>
      <c r="L30" s="11" t="s">
        <v>119</v>
      </c>
      <c r="M30" s="11" t="s">
        <v>162</v>
      </c>
      <c r="N30" s="20">
        <v>25</v>
      </c>
      <c r="O30" s="20" t="s">
        <v>44</v>
      </c>
      <c r="P30" s="20" t="s">
        <v>111</v>
      </c>
      <c r="Q30" s="11">
        <f t="shared" si="4"/>
        <v>24</v>
      </c>
      <c r="R30" s="11">
        <v>600</v>
      </c>
      <c r="S30" s="13" t="s">
        <v>111</v>
      </c>
      <c r="T30" s="11">
        <v>12</v>
      </c>
      <c r="U30" s="16">
        <v>3.1</v>
      </c>
      <c r="V30" s="17">
        <f t="shared" si="5"/>
        <v>0</v>
      </c>
      <c r="W30" s="43">
        <v>3.1</v>
      </c>
      <c r="X30" s="44" t="s">
        <v>44</v>
      </c>
      <c r="Y30" s="25">
        <f t="shared" si="0"/>
        <v>77.5</v>
      </c>
      <c r="Z30" s="25">
        <f t="shared" si="6"/>
        <v>95.325000000000003</v>
      </c>
      <c r="AA30" s="13">
        <v>0.5</v>
      </c>
      <c r="AB30" s="23">
        <f t="shared" si="1"/>
        <v>1.55</v>
      </c>
      <c r="AC30" s="13">
        <v>0.55000000000000004</v>
      </c>
      <c r="AD30" s="23">
        <f t="shared" si="2"/>
        <v>1.3949999999999998</v>
      </c>
      <c r="AE30" s="13">
        <v>0.6</v>
      </c>
      <c r="AF30" s="23">
        <v>1.2400000000000002</v>
      </c>
      <c r="AH30" s="46">
        <f t="shared" si="3"/>
        <v>3.1</v>
      </c>
    </row>
    <row r="31" spans="1:34">
      <c r="A31" s="10">
        <v>731962001</v>
      </c>
      <c r="B31" s="11" t="s">
        <v>35</v>
      </c>
      <c r="C31" s="11" t="s">
        <v>47</v>
      </c>
      <c r="D31" s="11" t="s">
        <v>163</v>
      </c>
      <c r="E31" s="12" t="s">
        <v>154</v>
      </c>
      <c r="F31" s="11" t="s">
        <v>144</v>
      </c>
      <c r="G31" s="11" t="s">
        <v>155</v>
      </c>
      <c r="H31" s="11" t="s">
        <v>164</v>
      </c>
      <c r="I31" s="13" t="s">
        <v>117</v>
      </c>
      <c r="J31" s="13" t="s">
        <v>157</v>
      </c>
      <c r="K31" s="13" t="s">
        <v>41</v>
      </c>
      <c r="L31" s="11" t="s">
        <v>127</v>
      </c>
      <c r="M31" s="11" t="s">
        <v>146</v>
      </c>
      <c r="N31" s="20">
        <v>25</v>
      </c>
      <c r="O31" s="20" t="s">
        <v>44</v>
      </c>
      <c r="P31" s="20" t="s">
        <v>111</v>
      </c>
      <c r="Q31" s="11">
        <f t="shared" si="4"/>
        <v>24</v>
      </c>
      <c r="R31" s="11">
        <v>600</v>
      </c>
      <c r="S31" s="13" t="s">
        <v>111</v>
      </c>
      <c r="T31" s="11">
        <v>12</v>
      </c>
      <c r="U31" s="16">
        <v>3.1</v>
      </c>
      <c r="V31" s="17">
        <f t="shared" si="5"/>
        <v>0</v>
      </c>
      <c r="W31" s="43">
        <v>3.1</v>
      </c>
      <c r="X31" s="44" t="s">
        <v>44</v>
      </c>
      <c r="Y31" s="25">
        <f t="shared" si="0"/>
        <v>77.5</v>
      </c>
      <c r="Z31" s="25">
        <f t="shared" si="6"/>
        <v>95.325000000000003</v>
      </c>
      <c r="AA31" s="13">
        <v>0.5</v>
      </c>
      <c r="AB31" s="23">
        <f t="shared" si="1"/>
        <v>1.55</v>
      </c>
      <c r="AC31" s="13">
        <v>0.55000000000000004</v>
      </c>
      <c r="AD31" s="23">
        <f t="shared" si="2"/>
        <v>1.3949999999999998</v>
      </c>
      <c r="AE31" s="13">
        <v>0.6</v>
      </c>
      <c r="AF31" s="23">
        <v>1.2400000000000002</v>
      </c>
      <c r="AH31" s="46">
        <f t="shared" si="3"/>
        <v>3.1</v>
      </c>
    </row>
    <row r="32" spans="1:34">
      <c r="A32" s="10" t="s">
        <v>165</v>
      </c>
      <c r="B32" s="11" t="s">
        <v>35</v>
      </c>
      <c r="C32" s="11" t="s">
        <v>166</v>
      </c>
      <c r="D32" s="11" t="s">
        <v>165</v>
      </c>
      <c r="E32" s="12" t="s">
        <v>167</v>
      </c>
      <c r="F32" s="11" t="s">
        <v>168</v>
      </c>
      <c r="G32" s="11" t="s">
        <v>169</v>
      </c>
      <c r="H32" s="11" t="s">
        <v>170</v>
      </c>
      <c r="I32" s="13" t="s">
        <v>117</v>
      </c>
      <c r="J32" s="13" t="s">
        <v>171</v>
      </c>
      <c r="K32" s="13" t="s">
        <v>41</v>
      </c>
      <c r="L32" s="11" t="s">
        <v>127</v>
      </c>
      <c r="M32" s="11" t="s">
        <v>128</v>
      </c>
      <c r="N32" s="20">
        <v>25</v>
      </c>
      <c r="O32" s="20" t="s">
        <v>44</v>
      </c>
      <c r="P32" s="20" t="s">
        <v>111</v>
      </c>
      <c r="Q32" s="11">
        <f t="shared" si="4"/>
        <v>24</v>
      </c>
      <c r="R32" s="11">
        <v>600</v>
      </c>
      <c r="S32" s="13" t="s">
        <v>111</v>
      </c>
      <c r="T32" s="11">
        <v>12</v>
      </c>
      <c r="U32" s="16">
        <v>2.9</v>
      </c>
      <c r="V32" s="17">
        <f t="shared" si="5"/>
        <v>1.6949152542372947E-2</v>
      </c>
      <c r="W32" s="43">
        <v>2.95</v>
      </c>
      <c r="X32" s="44" t="s">
        <v>44</v>
      </c>
      <c r="Y32" s="25">
        <f t="shared" si="0"/>
        <v>73.75</v>
      </c>
      <c r="Z32" s="25">
        <f t="shared" si="6"/>
        <v>90.712500000000006</v>
      </c>
      <c r="AA32" s="13">
        <v>0.5</v>
      </c>
      <c r="AB32" s="23">
        <f t="shared" si="1"/>
        <v>1.4750000000000001</v>
      </c>
      <c r="AC32" s="13">
        <v>0.55000000000000004</v>
      </c>
      <c r="AD32" s="23">
        <f t="shared" si="2"/>
        <v>1.3274999999999999</v>
      </c>
      <c r="AE32" s="13">
        <v>0.6</v>
      </c>
      <c r="AF32" s="23">
        <v>1.1599999999999999</v>
      </c>
      <c r="AH32" s="46">
        <f t="shared" si="3"/>
        <v>2.95</v>
      </c>
    </row>
    <row r="33" spans="1:34">
      <c r="A33" s="10" t="s">
        <v>172</v>
      </c>
      <c r="B33" s="11" t="s">
        <v>35</v>
      </c>
      <c r="C33" s="11" t="s">
        <v>166</v>
      </c>
      <c r="D33" s="11" t="s">
        <v>172</v>
      </c>
      <c r="E33" s="12" t="s">
        <v>167</v>
      </c>
      <c r="F33" s="11" t="s">
        <v>173</v>
      </c>
      <c r="G33" s="11" t="s">
        <v>169</v>
      </c>
      <c r="H33" s="11" t="s">
        <v>174</v>
      </c>
      <c r="I33" s="13" t="s">
        <v>117</v>
      </c>
      <c r="J33" s="13" t="s">
        <v>171</v>
      </c>
      <c r="K33" s="13" t="s">
        <v>41</v>
      </c>
      <c r="L33" s="11" t="s">
        <v>127</v>
      </c>
      <c r="M33" s="11" t="s">
        <v>175</v>
      </c>
      <c r="N33" s="20">
        <v>25</v>
      </c>
      <c r="O33" s="20" t="s">
        <v>44</v>
      </c>
      <c r="P33" s="20" t="s">
        <v>111</v>
      </c>
      <c r="Q33" s="11">
        <f t="shared" si="4"/>
        <v>24</v>
      </c>
      <c r="R33" s="11">
        <v>600</v>
      </c>
      <c r="S33" s="13" t="s">
        <v>111</v>
      </c>
      <c r="T33" s="11">
        <v>12</v>
      </c>
      <c r="U33" s="16">
        <v>2.9</v>
      </c>
      <c r="V33" s="17">
        <f t="shared" si="5"/>
        <v>1.6949152542372947E-2</v>
      </c>
      <c r="W33" s="43">
        <v>2.95</v>
      </c>
      <c r="X33" s="44" t="s">
        <v>44</v>
      </c>
      <c r="Y33" s="25">
        <f t="shared" si="0"/>
        <v>73.75</v>
      </c>
      <c r="Z33" s="25">
        <f t="shared" si="6"/>
        <v>90.712500000000006</v>
      </c>
      <c r="AA33" s="13">
        <v>0.5</v>
      </c>
      <c r="AB33" s="23">
        <f t="shared" si="1"/>
        <v>1.4750000000000001</v>
      </c>
      <c r="AC33" s="13">
        <v>0.55000000000000004</v>
      </c>
      <c r="AD33" s="23">
        <f t="shared" si="2"/>
        <v>1.3274999999999999</v>
      </c>
      <c r="AE33" s="13">
        <v>0.6</v>
      </c>
      <c r="AF33" s="23">
        <v>1.1599999999999999</v>
      </c>
      <c r="AH33" s="46">
        <f t="shared" si="3"/>
        <v>2.95</v>
      </c>
    </row>
    <row r="34" spans="1:34">
      <c r="A34" s="10" t="s">
        <v>176</v>
      </c>
      <c r="B34" s="11" t="s">
        <v>35</v>
      </c>
      <c r="C34" s="11" t="s">
        <v>166</v>
      </c>
      <c r="D34" s="11" t="s">
        <v>176</v>
      </c>
      <c r="E34" s="12" t="s">
        <v>167</v>
      </c>
      <c r="F34" s="11" t="s">
        <v>177</v>
      </c>
      <c r="G34" s="11" t="s">
        <v>169</v>
      </c>
      <c r="H34" s="11" t="s">
        <v>178</v>
      </c>
      <c r="I34" s="13" t="s">
        <v>117</v>
      </c>
      <c r="J34" s="13" t="s">
        <v>171</v>
      </c>
      <c r="K34" s="13" t="s">
        <v>41</v>
      </c>
      <c r="L34" s="11" t="s">
        <v>127</v>
      </c>
      <c r="M34" s="11" t="s">
        <v>146</v>
      </c>
      <c r="N34" s="20">
        <v>25</v>
      </c>
      <c r="O34" s="20" t="s">
        <v>44</v>
      </c>
      <c r="P34" s="20" t="s">
        <v>111</v>
      </c>
      <c r="Q34" s="11">
        <f t="shared" si="4"/>
        <v>24</v>
      </c>
      <c r="R34" s="11">
        <v>600</v>
      </c>
      <c r="S34" s="13" t="s">
        <v>111</v>
      </c>
      <c r="T34" s="11">
        <v>12</v>
      </c>
      <c r="U34" s="16">
        <v>2.9</v>
      </c>
      <c r="V34" s="17">
        <f t="shared" si="5"/>
        <v>1.6949152542372947E-2</v>
      </c>
      <c r="W34" s="43">
        <v>2.95</v>
      </c>
      <c r="X34" s="44" t="s">
        <v>44</v>
      </c>
      <c r="Y34" s="25">
        <f t="shared" si="0"/>
        <v>73.75</v>
      </c>
      <c r="Z34" s="25">
        <f t="shared" si="6"/>
        <v>90.712500000000006</v>
      </c>
      <c r="AA34" s="13">
        <v>0.5</v>
      </c>
      <c r="AB34" s="23">
        <f t="shared" si="1"/>
        <v>1.4750000000000001</v>
      </c>
      <c r="AC34" s="13">
        <v>0.55000000000000004</v>
      </c>
      <c r="AD34" s="23">
        <f t="shared" si="2"/>
        <v>1.3274999999999999</v>
      </c>
      <c r="AE34" s="13">
        <v>0.6</v>
      </c>
      <c r="AF34" s="23">
        <v>1.1599999999999999</v>
      </c>
      <c r="AH34" s="46">
        <f t="shared" si="3"/>
        <v>2.95</v>
      </c>
    </row>
    <row r="35" spans="1:34">
      <c r="A35" s="10">
        <v>731965001</v>
      </c>
      <c r="B35" s="11" t="s">
        <v>35</v>
      </c>
      <c r="C35" s="11" t="s">
        <v>47</v>
      </c>
      <c r="D35" s="11" t="s">
        <v>179</v>
      </c>
      <c r="E35" s="12" t="s">
        <v>167</v>
      </c>
      <c r="F35" s="11" t="s">
        <v>125</v>
      </c>
      <c r="G35" s="11" t="s">
        <v>180</v>
      </c>
      <c r="H35" s="11" t="s">
        <v>181</v>
      </c>
      <c r="I35" s="13" t="s">
        <v>117</v>
      </c>
      <c r="J35" s="13" t="s">
        <v>171</v>
      </c>
      <c r="K35" s="13" t="s">
        <v>41</v>
      </c>
      <c r="L35" s="11" t="s">
        <v>127</v>
      </c>
      <c r="M35" s="11" t="s">
        <v>128</v>
      </c>
      <c r="N35" s="20">
        <v>25</v>
      </c>
      <c r="O35" s="20" t="s">
        <v>44</v>
      </c>
      <c r="P35" s="20" t="s">
        <v>111</v>
      </c>
      <c r="Q35" s="11">
        <f t="shared" si="4"/>
        <v>24</v>
      </c>
      <c r="R35" s="11">
        <v>600</v>
      </c>
      <c r="S35" s="13" t="s">
        <v>111</v>
      </c>
      <c r="T35" s="11">
        <v>12</v>
      </c>
      <c r="U35" s="16">
        <v>2.9</v>
      </c>
      <c r="V35" s="17">
        <f t="shared" si="5"/>
        <v>1.6949152542372947E-2</v>
      </c>
      <c r="W35" s="43">
        <v>2.95</v>
      </c>
      <c r="X35" s="44" t="s">
        <v>44</v>
      </c>
      <c r="Y35" s="25">
        <f t="shared" si="0"/>
        <v>73.75</v>
      </c>
      <c r="Z35" s="25">
        <f t="shared" si="6"/>
        <v>90.712500000000006</v>
      </c>
      <c r="AA35" s="13">
        <v>0.5</v>
      </c>
      <c r="AB35" s="23">
        <f t="shared" si="1"/>
        <v>1.4750000000000001</v>
      </c>
      <c r="AC35" s="13">
        <v>0.55000000000000004</v>
      </c>
      <c r="AD35" s="23">
        <f t="shared" si="2"/>
        <v>1.3274999999999999</v>
      </c>
      <c r="AE35" s="13">
        <v>0.6</v>
      </c>
      <c r="AF35" s="23">
        <v>1.1599999999999999</v>
      </c>
      <c r="AH35" s="46">
        <f t="shared" si="3"/>
        <v>2.95</v>
      </c>
    </row>
    <row r="36" spans="1:34">
      <c r="A36" s="10" t="s">
        <v>121</v>
      </c>
      <c r="B36" s="11" t="s">
        <v>35</v>
      </c>
      <c r="C36" s="11" t="s">
        <v>47</v>
      </c>
      <c r="D36" s="11" t="s">
        <v>179</v>
      </c>
      <c r="E36" s="12" t="s">
        <v>167</v>
      </c>
      <c r="F36" s="11" t="s">
        <v>129</v>
      </c>
      <c r="G36" s="11" t="s">
        <v>180</v>
      </c>
      <c r="H36" s="11" t="s">
        <v>182</v>
      </c>
      <c r="I36" s="13" t="s">
        <v>117</v>
      </c>
      <c r="J36" s="13" t="s">
        <v>171</v>
      </c>
      <c r="K36" s="13" t="s">
        <v>41</v>
      </c>
      <c r="L36" s="11" t="s">
        <v>127</v>
      </c>
      <c r="M36" s="11" t="s">
        <v>128</v>
      </c>
      <c r="N36" s="20">
        <v>25</v>
      </c>
      <c r="O36" s="20" t="s">
        <v>44</v>
      </c>
      <c r="P36" s="20" t="s">
        <v>111</v>
      </c>
      <c r="Q36" s="11">
        <f t="shared" si="4"/>
        <v>24</v>
      </c>
      <c r="R36" s="11">
        <v>600</v>
      </c>
      <c r="S36" s="13" t="s">
        <v>111</v>
      </c>
      <c r="T36" s="11">
        <v>12</v>
      </c>
      <c r="U36" s="16">
        <v>4.4000000000000004</v>
      </c>
      <c r="V36" s="17">
        <f t="shared" si="5"/>
        <v>0</v>
      </c>
      <c r="W36" s="43">
        <v>4.4000000000000004</v>
      </c>
      <c r="X36" s="44" t="s">
        <v>44</v>
      </c>
      <c r="Y36" s="25">
        <f t="shared" si="0"/>
        <v>110.00000000000001</v>
      </c>
      <c r="Z36" s="25">
        <f t="shared" si="6"/>
        <v>135.30000000000001</v>
      </c>
      <c r="AA36" s="13">
        <v>0.5</v>
      </c>
      <c r="AB36" s="23">
        <f t="shared" si="1"/>
        <v>2.2000000000000002</v>
      </c>
      <c r="AC36" s="13">
        <v>0.55000000000000004</v>
      </c>
      <c r="AD36" s="23">
        <f t="shared" si="2"/>
        <v>1.98</v>
      </c>
      <c r="AE36" s="13">
        <v>0.6</v>
      </c>
      <c r="AF36" s="23">
        <v>1.7600000000000002</v>
      </c>
      <c r="AH36" s="46">
        <f t="shared" si="3"/>
        <v>4.4000000000000004</v>
      </c>
    </row>
    <row r="37" spans="1:34">
      <c r="A37" s="10">
        <v>731966001</v>
      </c>
      <c r="B37" s="11" t="s">
        <v>35</v>
      </c>
      <c r="C37" s="11" t="s">
        <v>47</v>
      </c>
      <c r="D37" s="11" t="s">
        <v>183</v>
      </c>
      <c r="E37" s="12" t="s">
        <v>167</v>
      </c>
      <c r="F37" s="11" t="s">
        <v>132</v>
      </c>
      <c r="G37" s="11" t="s">
        <v>180</v>
      </c>
      <c r="H37" s="11" t="s">
        <v>184</v>
      </c>
      <c r="I37" s="13" t="s">
        <v>117</v>
      </c>
      <c r="J37" s="13" t="s">
        <v>171</v>
      </c>
      <c r="K37" s="13" t="s">
        <v>41</v>
      </c>
      <c r="L37" s="11" t="s">
        <v>127</v>
      </c>
      <c r="M37" s="11" t="s">
        <v>134</v>
      </c>
      <c r="N37" s="20">
        <v>25</v>
      </c>
      <c r="O37" s="20" t="s">
        <v>44</v>
      </c>
      <c r="P37" s="20" t="s">
        <v>111</v>
      </c>
      <c r="Q37" s="11">
        <f t="shared" si="4"/>
        <v>24</v>
      </c>
      <c r="R37" s="11">
        <v>600</v>
      </c>
      <c r="S37" s="13" t="s">
        <v>111</v>
      </c>
      <c r="T37" s="11">
        <v>12</v>
      </c>
      <c r="U37" s="16">
        <v>2.9</v>
      </c>
      <c r="V37" s="17">
        <f t="shared" si="5"/>
        <v>1.6949152542372947E-2</v>
      </c>
      <c r="W37" s="43">
        <v>2.95</v>
      </c>
      <c r="X37" s="44" t="s">
        <v>44</v>
      </c>
      <c r="Y37" s="25">
        <f t="shared" si="0"/>
        <v>73.75</v>
      </c>
      <c r="Z37" s="25">
        <f t="shared" si="6"/>
        <v>90.712500000000006</v>
      </c>
      <c r="AA37" s="13">
        <v>0.5</v>
      </c>
      <c r="AB37" s="23">
        <f t="shared" si="1"/>
        <v>1.4750000000000001</v>
      </c>
      <c r="AC37" s="13">
        <v>0.55000000000000004</v>
      </c>
      <c r="AD37" s="23">
        <f t="shared" si="2"/>
        <v>1.3274999999999999</v>
      </c>
      <c r="AE37" s="13">
        <v>0.6</v>
      </c>
      <c r="AF37" s="23">
        <v>1.1599999999999999</v>
      </c>
      <c r="AH37" s="46">
        <f t="shared" si="3"/>
        <v>2.95</v>
      </c>
    </row>
    <row r="38" spans="1:34">
      <c r="A38" s="10" t="s">
        <v>121</v>
      </c>
      <c r="B38" s="11" t="s">
        <v>35</v>
      </c>
      <c r="C38" s="11" t="s">
        <v>47</v>
      </c>
      <c r="D38" s="11" t="s">
        <v>183</v>
      </c>
      <c r="E38" s="12" t="s">
        <v>167</v>
      </c>
      <c r="F38" s="11" t="s">
        <v>135</v>
      </c>
      <c r="G38" s="11" t="s">
        <v>180</v>
      </c>
      <c r="H38" s="11" t="s">
        <v>185</v>
      </c>
      <c r="I38" s="13" t="s">
        <v>117</v>
      </c>
      <c r="J38" s="13" t="s">
        <v>171</v>
      </c>
      <c r="K38" s="13" t="s">
        <v>41</v>
      </c>
      <c r="L38" s="11" t="s">
        <v>127</v>
      </c>
      <c r="M38" s="11" t="s">
        <v>134</v>
      </c>
      <c r="N38" s="20">
        <v>25</v>
      </c>
      <c r="O38" s="20" t="s">
        <v>44</v>
      </c>
      <c r="P38" s="20" t="s">
        <v>111</v>
      </c>
      <c r="Q38" s="11">
        <f t="shared" si="4"/>
        <v>24</v>
      </c>
      <c r="R38" s="11">
        <v>600</v>
      </c>
      <c r="S38" s="13" t="s">
        <v>111</v>
      </c>
      <c r="T38" s="11">
        <v>12</v>
      </c>
      <c r="U38" s="16">
        <v>4.4000000000000004</v>
      </c>
      <c r="V38" s="17">
        <f t="shared" si="5"/>
        <v>0</v>
      </c>
      <c r="W38" s="43">
        <v>4.4000000000000004</v>
      </c>
      <c r="X38" s="44" t="s">
        <v>44</v>
      </c>
      <c r="Y38" s="25">
        <f t="shared" si="0"/>
        <v>110.00000000000001</v>
      </c>
      <c r="Z38" s="25">
        <f t="shared" si="6"/>
        <v>135.30000000000001</v>
      </c>
      <c r="AA38" s="13">
        <v>0.5</v>
      </c>
      <c r="AB38" s="23">
        <f t="shared" si="1"/>
        <v>2.2000000000000002</v>
      </c>
      <c r="AC38" s="13">
        <v>0.55000000000000004</v>
      </c>
      <c r="AD38" s="23">
        <f t="shared" si="2"/>
        <v>1.98</v>
      </c>
      <c r="AE38" s="13">
        <v>0.6</v>
      </c>
      <c r="AF38" s="23">
        <v>1.7600000000000002</v>
      </c>
      <c r="AH38" s="46">
        <f t="shared" si="3"/>
        <v>4.4000000000000004</v>
      </c>
    </row>
    <row r="39" spans="1:34">
      <c r="A39" s="10">
        <v>731967001</v>
      </c>
      <c r="B39" s="11" t="s">
        <v>35</v>
      </c>
      <c r="C39" s="11" t="s">
        <v>47</v>
      </c>
      <c r="D39" s="11" t="s">
        <v>186</v>
      </c>
      <c r="E39" s="12" t="s">
        <v>167</v>
      </c>
      <c r="F39" s="11" t="s">
        <v>144</v>
      </c>
      <c r="G39" s="11" t="s">
        <v>180</v>
      </c>
      <c r="H39" s="11" t="s">
        <v>187</v>
      </c>
      <c r="I39" s="13" t="s">
        <v>117</v>
      </c>
      <c r="J39" s="13" t="s">
        <v>171</v>
      </c>
      <c r="K39" s="13" t="s">
        <v>41</v>
      </c>
      <c r="L39" s="11" t="s">
        <v>127</v>
      </c>
      <c r="M39" s="11" t="s">
        <v>146</v>
      </c>
      <c r="N39" s="20">
        <v>25</v>
      </c>
      <c r="O39" s="20" t="s">
        <v>44</v>
      </c>
      <c r="P39" s="20" t="s">
        <v>111</v>
      </c>
      <c r="Q39" s="11">
        <f t="shared" si="4"/>
        <v>24</v>
      </c>
      <c r="R39" s="11">
        <v>600</v>
      </c>
      <c r="S39" s="13" t="s">
        <v>111</v>
      </c>
      <c r="T39" s="11">
        <v>12</v>
      </c>
      <c r="U39" s="16">
        <v>2.9</v>
      </c>
      <c r="V39" s="17">
        <f t="shared" si="5"/>
        <v>1.6949152542372947E-2</v>
      </c>
      <c r="W39" s="43">
        <v>2.95</v>
      </c>
      <c r="X39" s="44" t="s">
        <v>44</v>
      </c>
      <c r="Y39" s="25">
        <f t="shared" si="0"/>
        <v>73.75</v>
      </c>
      <c r="Z39" s="25">
        <f t="shared" si="6"/>
        <v>90.712500000000006</v>
      </c>
      <c r="AA39" s="13">
        <v>0.5</v>
      </c>
      <c r="AB39" s="23">
        <f t="shared" si="1"/>
        <v>1.4750000000000001</v>
      </c>
      <c r="AC39" s="13">
        <v>0.55000000000000004</v>
      </c>
      <c r="AD39" s="23">
        <f t="shared" si="2"/>
        <v>1.3274999999999999</v>
      </c>
      <c r="AE39" s="13">
        <v>0.6</v>
      </c>
      <c r="AF39" s="23">
        <v>1.1599999999999999</v>
      </c>
      <c r="AH39" s="46">
        <f t="shared" si="3"/>
        <v>2.95</v>
      </c>
    </row>
    <row r="40" spans="1:34">
      <c r="A40" s="10" t="s">
        <v>121</v>
      </c>
      <c r="B40" s="11" t="s">
        <v>35</v>
      </c>
      <c r="C40" s="11" t="s">
        <v>47</v>
      </c>
      <c r="D40" s="11" t="s">
        <v>186</v>
      </c>
      <c r="E40" s="12" t="s">
        <v>167</v>
      </c>
      <c r="F40" s="11" t="s">
        <v>147</v>
      </c>
      <c r="G40" s="11" t="s">
        <v>180</v>
      </c>
      <c r="H40" s="11" t="s">
        <v>188</v>
      </c>
      <c r="I40" s="13" t="s">
        <v>117</v>
      </c>
      <c r="J40" s="13" t="s">
        <v>171</v>
      </c>
      <c r="K40" s="13" t="s">
        <v>41</v>
      </c>
      <c r="L40" s="11" t="s">
        <v>127</v>
      </c>
      <c r="M40" s="11" t="s">
        <v>146</v>
      </c>
      <c r="N40" s="20">
        <v>25</v>
      </c>
      <c r="O40" s="20" t="s">
        <v>44</v>
      </c>
      <c r="P40" s="20" t="s">
        <v>111</v>
      </c>
      <c r="Q40" s="11">
        <f t="shared" si="4"/>
        <v>24</v>
      </c>
      <c r="R40" s="11">
        <v>600</v>
      </c>
      <c r="S40" s="13" t="s">
        <v>111</v>
      </c>
      <c r="T40" s="11">
        <v>12</v>
      </c>
      <c r="U40" s="16">
        <v>4.4000000000000004</v>
      </c>
      <c r="V40" s="17">
        <f t="shared" si="5"/>
        <v>0</v>
      </c>
      <c r="W40" s="43">
        <v>4.4000000000000004</v>
      </c>
      <c r="X40" s="44" t="s">
        <v>44</v>
      </c>
      <c r="Y40" s="25">
        <f t="shared" si="0"/>
        <v>110.00000000000001</v>
      </c>
      <c r="Z40" s="25">
        <f t="shared" si="6"/>
        <v>135.30000000000001</v>
      </c>
      <c r="AA40" s="13">
        <v>0.5</v>
      </c>
      <c r="AB40" s="23">
        <f t="shared" si="1"/>
        <v>2.2000000000000002</v>
      </c>
      <c r="AC40" s="13">
        <v>0.55000000000000004</v>
      </c>
      <c r="AD40" s="23">
        <f t="shared" si="2"/>
        <v>1.98</v>
      </c>
      <c r="AE40" s="13">
        <v>0.6</v>
      </c>
      <c r="AF40" s="23">
        <v>1.7600000000000002</v>
      </c>
      <c r="AH40" s="46">
        <f t="shared" si="3"/>
        <v>4.4000000000000004</v>
      </c>
    </row>
    <row r="41" spans="1:34">
      <c r="A41" s="10">
        <v>731930001</v>
      </c>
      <c r="B41" s="11" t="s">
        <v>35</v>
      </c>
      <c r="C41" s="11" t="s">
        <v>47</v>
      </c>
      <c r="D41" s="11" t="s">
        <v>189</v>
      </c>
      <c r="E41" s="12" t="s">
        <v>190</v>
      </c>
      <c r="F41" s="11" t="s">
        <v>125</v>
      </c>
      <c r="G41" s="11" t="s">
        <v>191</v>
      </c>
      <c r="H41" s="11" t="s">
        <v>192</v>
      </c>
      <c r="I41" s="13" t="s">
        <v>117</v>
      </c>
      <c r="J41" s="13" t="s">
        <v>193</v>
      </c>
      <c r="K41" s="13" t="s">
        <v>41</v>
      </c>
      <c r="L41" s="11" t="s">
        <v>127</v>
      </c>
      <c r="M41" s="11" t="s">
        <v>128</v>
      </c>
      <c r="N41" s="20">
        <v>25</v>
      </c>
      <c r="O41" s="20" t="s">
        <v>44</v>
      </c>
      <c r="P41" s="20" t="s">
        <v>111</v>
      </c>
      <c r="Q41" s="11">
        <f t="shared" si="4"/>
        <v>24</v>
      </c>
      <c r="R41" s="11">
        <v>600</v>
      </c>
      <c r="S41" s="13" t="s">
        <v>111</v>
      </c>
      <c r="T41" s="11">
        <v>12</v>
      </c>
      <c r="U41" s="16">
        <v>2.9</v>
      </c>
      <c r="V41" s="17">
        <f t="shared" si="5"/>
        <v>1.6949152542372947E-2</v>
      </c>
      <c r="W41" s="43">
        <v>2.95</v>
      </c>
      <c r="X41" s="44" t="s">
        <v>44</v>
      </c>
      <c r="Y41" s="25">
        <f t="shared" si="0"/>
        <v>73.75</v>
      </c>
      <c r="Z41" s="25">
        <f t="shared" si="6"/>
        <v>90.712500000000006</v>
      </c>
      <c r="AA41" s="13">
        <v>0.5</v>
      </c>
      <c r="AB41" s="23">
        <f t="shared" si="1"/>
        <v>1.4750000000000001</v>
      </c>
      <c r="AC41" s="13">
        <v>0.55000000000000004</v>
      </c>
      <c r="AD41" s="23">
        <f t="shared" si="2"/>
        <v>1.3274999999999999</v>
      </c>
      <c r="AE41" s="13">
        <v>0.6</v>
      </c>
      <c r="AF41" s="23">
        <v>1.1599999999999999</v>
      </c>
      <c r="AH41" s="46">
        <f t="shared" si="3"/>
        <v>2.95</v>
      </c>
    </row>
    <row r="42" spans="1:34">
      <c r="A42" s="10" t="s">
        <v>121</v>
      </c>
      <c r="B42" s="11" t="s">
        <v>35</v>
      </c>
      <c r="C42" s="11" t="s">
        <v>47</v>
      </c>
      <c r="D42" s="11" t="s">
        <v>189</v>
      </c>
      <c r="E42" s="12" t="s">
        <v>190</v>
      </c>
      <c r="F42" s="11" t="s">
        <v>129</v>
      </c>
      <c r="G42" s="11" t="s">
        <v>191</v>
      </c>
      <c r="H42" s="11" t="s">
        <v>194</v>
      </c>
      <c r="I42" s="13" t="s">
        <v>117</v>
      </c>
      <c r="J42" s="13" t="s">
        <v>193</v>
      </c>
      <c r="K42" s="13" t="s">
        <v>41</v>
      </c>
      <c r="L42" s="11" t="s">
        <v>127</v>
      </c>
      <c r="M42" s="11" t="s">
        <v>128</v>
      </c>
      <c r="N42" s="20">
        <v>25</v>
      </c>
      <c r="O42" s="20" t="s">
        <v>44</v>
      </c>
      <c r="P42" s="20" t="s">
        <v>111</v>
      </c>
      <c r="Q42" s="11">
        <f t="shared" si="4"/>
        <v>24</v>
      </c>
      <c r="R42" s="11">
        <v>600</v>
      </c>
      <c r="S42" s="13" t="s">
        <v>111</v>
      </c>
      <c r="T42" s="11">
        <v>12</v>
      </c>
      <c r="U42" s="16">
        <v>4.4000000000000004</v>
      </c>
      <c r="V42" s="17">
        <f t="shared" si="5"/>
        <v>0</v>
      </c>
      <c r="W42" s="43">
        <v>4.4000000000000004</v>
      </c>
      <c r="X42" s="44" t="s">
        <v>44</v>
      </c>
      <c r="Y42" s="25">
        <f t="shared" si="0"/>
        <v>110.00000000000001</v>
      </c>
      <c r="Z42" s="25">
        <f t="shared" si="6"/>
        <v>135.30000000000001</v>
      </c>
      <c r="AA42" s="13">
        <v>0.5</v>
      </c>
      <c r="AB42" s="23">
        <f t="shared" si="1"/>
        <v>2.2000000000000002</v>
      </c>
      <c r="AC42" s="13">
        <v>0.55000000000000004</v>
      </c>
      <c r="AD42" s="23">
        <f t="shared" si="2"/>
        <v>1.98</v>
      </c>
      <c r="AE42" s="13">
        <v>0.6</v>
      </c>
      <c r="AF42" s="23">
        <v>1.7600000000000002</v>
      </c>
      <c r="AH42" s="46">
        <f t="shared" si="3"/>
        <v>4.4000000000000004</v>
      </c>
    </row>
    <row r="43" spans="1:34">
      <c r="A43" s="10">
        <v>731932001</v>
      </c>
      <c r="B43" s="11" t="s">
        <v>35</v>
      </c>
      <c r="C43" s="11" t="s">
        <v>47</v>
      </c>
      <c r="D43" s="11" t="s">
        <v>195</v>
      </c>
      <c r="E43" s="12" t="s">
        <v>190</v>
      </c>
      <c r="F43" s="11" t="s">
        <v>132</v>
      </c>
      <c r="G43" s="11" t="s">
        <v>191</v>
      </c>
      <c r="H43" s="11" t="s">
        <v>196</v>
      </c>
      <c r="I43" s="13" t="s">
        <v>117</v>
      </c>
      <c r="J43" s="13" t="s">
        <v>193</v>
      </c>
      <c r="K43" s="13" t="s">
        <v>41</v>
      </c>
      <c r="L43" s="11" t="s">
        <v>127</v>
      </c>
      <c r="M43" s="11" t="s">
        <v>134</v>
      </c>
      <c r="N43" s="20">
        <v>25</v>
      </c>
      <c r="O43" s="20" t="s">
        <v>44</v>
      </c>
      <c r="P43" s="20" t="s">
        <v>111</v>
      </c>
      <c r="Q43" s="11">
        <f t="shared" si="4"/>
        <v>24</v>
      </c>
      <c r="R43" s="11">
        <v>600</v>
      </c>
      <c r="S43" s="13" t="s">
        <v>111</v>
      </c>
      <c r="T43" s="11">
        <v>12</v>
      </c>
      <c r="U43" s="16">
        <v>2.9</v>
      </c>
      <c r="V43" s="17">
        <f t="shared" si="5"/>
        <v>1.6949152542372947E-2</v>
      </c>
      <c r="W43" s="43">
        <v>2.95</v>
      </c>
      <c r="X43" s="44" t="s">
        <v>44</v>
      </c>
      <c r="Y43" s="25">
        <f t="shared" si="0"/>
        <v>73.75</v>
      </c>
      <c r="Z43" s="25">
        <f t="shared" si="6"/>
        <v>90.712500000000006</v>
      </c>
      <c r="AA43" s="13">
        <v>0.5</v>
      </c>
      <c r="AB43" s="23">
        <f t="shared" si="1"/>
        <v>1.4750000000000001</v>
      </c>
      <c r="AC43" s="13">
        <v>0.55000000000000004</v>
      </c>
      <c r="AD43" s="23">
        <f t="shared" si="2"/>
        <v>1.3274999999999999</v>
      </c>
      <c r="AE43" s="13">
        <v>0.6</v>
      </c>
      <c r="AF43" s="23">
        <v>1.1599999999999999</v>
      </c>
      <c r="AH43" s="46">
        <f t="shared" si="3"/>
        <v>2.95</v>
      </c>
    </row>
    <row r="44" spans="1:34">
      <c r="A44" s="10" t="s">
        <v>121</v>
      </c>
      <c r="B44" s="11" t="s">
        <v>35</v>
      </c>
      <c r="C44" s="11" t="s">
        <v>47</v>
      </c>
      <c r="D44" s="11" t="s">
        <v>195</v>
      </c>
      <c r="E44" s="12" t="s">
        <v>190</v>
      </c>
      <c r="F44" s="11" t="s">
        <v>135</v>
      </c>
      <c r="G44" s="11" t="s">
        <v>191</v>
      </c>
      <c r="H44" s="11" t="s">
        <v>197</v>
      </c>
      <c r="I44" s="13" t="s">
        <v>117</v>
      </c>
      <c r="J44" s="13" t="s">
        <v>193</v>
      </c>
      <c r="K44" s="13" t="s">
        <v>41</v>
      </c>
      <c r="L44" s="11" t="s">
        <v>127</v>
      </c>
      <c r="M44" s="11" t="s">
        <v>134</v>
      </c>
      <c r="N44" s="20">
        <v>25</v>
      </c>
      <c r="O44" s="20" t="s">
        <v>44</v>
      </c>
      <c r="P44" s="20" t="s">
        <v>111</v>
      </c>
      <c r="Q44" s="11">
        <f t="shared" si="4"/>
        <v>24</v>
      </c>
      <c r="R44" s="11">
        <v>600</v>
      </c>
      <c r="S44" s="13" t="s">
        <v>111</v>
      </c>
      <c r="T44" s="11">
        <v>12</v>
      </c>
      <c r="U44" s="16">
        <v>4.4000000000000004</v>
      </c>
      <c r="V44" s="17">
        <f t="shared" si="5"/>
        <v>0</v>
      </c>
      <c r="W44" s="43">
        <v>4.4000000000000004</v>
      </c>
      <c r="X44" s="44" t="s">
        <v>44</v>
      </c>
      <c r="Y44" s="25">
        <f t="shared" si="0"/>
        <v>110.00000000000001</v>
      </c>
      <c r="Z44" s="25">
        <f t="shared" si="6"/>
        <v>135.30000000000001</v>
      </c>
      <c r="AA44" s="13">
        <v>0.5</v>
      </c>
      <c r="AB44" s="23">
        <f t="shared" si="1"/>
        <v>2.2000000000000002</v>
      </c>
      <c r="AC44" s="13">
        <v>0.55000000000000004</v>
      </c>
      <c r="AD44" s="23">
        <f t="shared" si="2"/>
        <v>1.98</v>
      </c>
      <c r="AE44" s="13">
        <v>0.6</v>
      </c>
      <c r="AF44" s="23">
        <v>1.7600000000000002</v>
      </c>
      <c r="AH44" s="46">
        <f t="shared" si="3"/>
        <v>4.4000000000000004</v>
      </c>
    </row>
    <row r="45" spans="1:34">
      <c r="A45" s="10">
        <v>731934001</v>
      </c>
      <c r="B45" s="11" t="s">
        <v>35</v>
      </c>
      <c r="C45" s="11" t="s">
        <v>47</v>
      </c>
      <c r="D45" s="11" t="s">
        <v>198</v>
      </c>
      <c r="E45" s="12" t="s">
        <v>190</v>
      </c>
      <c r="F45" s="11" t="s">
        <v>144</v>
      </c>
      <c r="G45" s="11" t="s">
        <v>191</v>
      </c>
      <c r="H45" s="11" t="s">
        <v>199</v>
      </c>
      <c r="I45" s="13" t="s">
        <v>117</v>
      </c>
      <c r="J45" s="13" t="s">
        <v>193</v>
      </c>
      <c r="K45" s="13" t="s">
        <v>41</v>
      </c>
      <c r="L45" s="11" t="s">
        <v>127</v>
      </c>
      <c r="M45" s="11" t="s">
        <v>146</v>
      </c>
      <c r="N45" s="20">
        <v>25</v>
      </c>
      <c r="O45" s="20" t="s">
        <v>44</v>
      </c>
      <c r="P45" s="20" t="s">
        <v>111</v>
      </c>
      <c r="Q45" s="11">
        <f t="shared" si="4"/>
        <v>24</v>
      </c>
      <c r="R45" s="11">
        <v>600</v>
      </c>
      <c r="S45" s="13" t="s">
        <v>111</v>
      </c>
      <c r="T45" s="11">
        <v>12</v>
      </c>
      <c r="U45" s="16">
        <v>2.9</v>
      </c>
      <c r="V45" s="17">
        <f t="shared" si="5"/>
        <v>1.6949152542372947E-2</v>
      </c>
      <c r="W45" s="43">
        <v>2.95</v>
      </c>
      <c r="X45" s="44" t="s">
        <v>44</v>
      </c>
      <c r="Y45" s="25">
        <f t="shared" si="0"/>
        <v>73.75</v>
      </c>
      <c r="Z45" s="25">
        <f t="shared" si="6"/>
        <v>90.712500000000006</v>
      </c>
      <c r="AA45" s="13">
        <v>0.5</v>
      </c>
      <c r="AB45" s="23">
        <f t="shared" si="1"/>
        <v>1.4750000000000001</v>
      </c>
      <c r="AC45" s="13">
        <v>0.55000000000000004</v>
      </c>
      <c r="AD45" s="23">
        <f t="shared" si="2"/>
        <v>1.3274999999999999</v>
      </c>
      <c r="AE45" s="13">
        <v>0.6</v>
      </c>
      <c r="AF45" s="23">
        <v>1.1599999999999999</v>
      </c>
      <c r="AH45" s="46">
        <f t="shared" si="3"/>
        <v>2.95</v>
      </c>
    </row>
    <row r="46" spans="1:34">
      <c r="A46" s="10" t="s">
        <v>121</v>
      </c>
      <c r="B46" s="11" t="s">
        <v>35</v>
      </c>
      <c r="C46" s="11" t="s">
        <v>47</v>
      </c>
      <c r="D46" s="11" t="s">
        <v>198</v>
      </c>
      <c r="E46" s="12" t="s">
        <v>190</v>
      </c>
      <c r="F46" s="11" t="s">
        <v>147</v>
      </c>
      <c r="G46" s="11" t="s">
        <v>191</v>
      </c>
      <c r="H46" s="11" t="s">
        <v>200</v>
      </c>
      <c r="I46" s="13" t="s">
        <v>117</v>
      </c>
      <c r="J46" s="13" t="s">
        <v>193</v>
      </c>
      <c r="K46" s="13" t="s">
        <v>41</v>
      </c>
      <c r="L46" s="11" t="s">
        <v>127</v>
      </c>
      <c r="M46" s="11" t="s">
        <v>146</v>
      </c>
      <c r="N46" s="20">
        <v>25</v>
      </c>
      <c r="O46" s="20" t="s">
        <v>44</v>
      </c>
      <c r="P46" s="20" t="s">
        <v>111</v>
      </c>
      <c r="Q46" s="11">
        <f t="shared" si="4"/>
        <v>24</v>
      </c>
      <c r="R46" s="11">
        <v>600</v>
      </c>
      <c r="S46" s="13" t="s">
        <v>111</v>
      </c>
      <c r="T46" s="11">
        <v>12</v>
      </c>
      <c r="U46" s="16">
        <v>4.4000000000000004</v>
      </c>
      <c r="V46" s="17">
        <f t="shared" si="5"/>
        <v>0</v>
      </c>
      <c r="W46" s="43">
        <v>4.4000000000000004</v>
      </c>
      <c r="X46" s="44" t="s">
        <v>44</v>
      </c>
      <c r="Y46" s="25">
        <f t="shared" si="0"/>
        <v>110.00000000000001</v>
      </c>
      <c r="Z46" s="25">
        <f t="shared" si="6"/>
        <v>135.30000000000001</v>
      </c>
      <c r="AA46" s="13">
        <v>0.5</v>
      </c>
      <c r="AB46" s="23">
        <f t="shared" si="1"/>
        <v>2.2000000000000002</v>
      </c>
      <c r="AC46" s="13">
        <v>0.55000000000000004</v>
      </c>
      <c r="AD46" s="23">
        <f t="shared" si="2"/>
        <v>1.98</v>
      </c>
      <c r="AE46" s="13">
        <v>0.6</v>
      </c>
      <c r="AF46" s="23">
        <v>1.7600000000000002</v>
      </c>
      <c r="AH46" s="46">
        <f t="shared" si="3"/>
        <v>4.4000000000000004</v>
      </c>
    </row>
    <row r="47" spans="1:34">
      <c r="A47" s="10">
        <v>731920001</v>
      </c>
      <c r="B47" s="11" t="s">
        <v>35</v>
      </c>
      <c r="C47" s="11" t="s">
        <v>47</v>
      </c>
      <c r="D47" s="11" t="s">
        <v>201</v>
      </c>
      <c r="E47" s="12" t="s">
        <v>202</v>
      </c>
      <c r="F47" s="11" t="s">
        <v>114</v>
      </c>
      <c r="G47" s="11" t="s">
        <v>203</v>
      </c>
      <c r="H47" s="11" t="s">
        <v>204</v>
      </c>
      <c r="I47" s="13" t="s">
        <v>117</v>
      </c>
      <c r="J47" s="13" t="s">
        <v>205</v>
      </c>
      <c r="K47" s="13" t="s">
        <v>41</v>
      </c>
      <c r="L47" s="11" t="s">
        <v>119</v>
      </c>
      <c r="M47" s="11" t="s">
        <v>120</v>
      </c>
      <c r="N47" s="20">
        <v>25</v>
      </c>
      <c r="O47" s="20" t="s">
        <v>44</v>
      </c>
      <c r="P47" s="20" t="s">
        <v>111</v>
      </c>
      <c r="Q47" s="11">
        <f t="shared" si="4"/>
        <v>24</v>
      </c>
      <c r="R47" s="11">
        <v>600</v>
      </c>
      <c r="S47" s="13" t="s">
        <v>111</v>
      </c>
      <c r="T47" s="11">
        <v>12</v>
      </c>
      <c r="U47" s="16">
        <v>2.7</v>
      </c>
      <c r="V47" s="17">
        <f t="shared" si="5"/>
        <v>1.8181818181818077E-2</v>
      </c>
      <c r="W47" s="43">
        <v>2.75</v>
      </c>
      <c r="X47" s="44" t="s">
        <v>44</v>
      </c>
      <c r="Y47" s="25">
        <f t="shared" si="0"/>
        <v>68.75</v>
      </c>
      <c r="Z47" s="25">
        <f t="shared" si="6"/>
        <v>84.5625</v>
      </c>
      <c r="AA47" s="13">
        <v>0.5</v>
      </c>
      <c r="AB47" s="23">
        <f t="shared" si="1"/>
        <v>1.375</v>
      </c>
      <c r="AC47" s="13">
        <v>0.55000000000000004</v>
      </c>
      <c r="AD47" s="23">
        <f t="shared" si="2"/>
        <v>1.2374999999999998</v>
      </c>
      <c r="AE47" s="13">
        <v>0.6</v>
      </c>
      <c r="AF47" s="23">
        <v>1.08</v>
      </c>
      <c r="AH47" s="46">
        <f t="shared" si="3"/>
        <v>2.75</v>
      </c>
    </row>
    <row r="48" spans="1:34">
      <c r="A48" s="10" t="s">
        <v>121</v>
      </c>
      <c r="B48" s="11" t="s">
        <v>35</v>
      </c>
      <c r="C48" s="11" t="s">
        <v>47</v>
      </c>
      <c r="D48" s="11" t="s">
        <v>201</v>
      </c>
      <c r="E48" s="12" t="s">
        <v>202</v>
      </c>
      <c r="F48" s="11" t="s">
        <v>122</v>
      </c>
      <c r="G48" s="11" t="s">
        <v>203</v>
      </c>
      <c r="H48" s="11" t="s">
        <v>206</v>
      </c>
      <c r="I48" s="13" t="s">
        <v>117</v>
      </c>
      <c r="J48" s="13" t="s">
        <v>205</v>
      </c>
      <c r="K48" s="13" t="s">
        <v>41</v>
      </c>
      <c r="L48" s="11" t="s">
        <v>119</v>
      </c>
      <c r="M48" s="11" t="s">
        <v>120</v>
      </c>
      <c r="N48" s="20">
        <v>25</v>
      </c>
      <c r="O48" s="20" t="s">
        <v>44</v>
      </c>
      <c r="P48" s="20" t="s">
        <v>111</v>
      </c>
      <c r="Q48" s="11">
        <f t="shared" si="4"/>
        <v>24</v>
      </c>
      <c r="R48" s="11">
        <v>600</v>
      </c>
      <c r="S48" s="13" t="s">
        <v>111</v>
      </c>
      <c r="T48" s="11">
        <v>12</v>
      </c>
      <c r="U48" s="16">
        <v>4.2</v>
      </c>
      <c r="V48" s="17">
        <f t="shared" si="5"/>
        <v>0.1063829787234043</v>
      </c>
      <c r="W48" s="43">
        <v>4.7</v>
      </c>
      <c r="X48" s="44" t="s">
        <v>44</v>
      </c>
      <c r="Y48" s="25">
        <f t="shared" si="0"/>
        <v>117.5</v>
      </c>
      <c r="Z48" s="25">
        <f t="shared" si="6"/>
        <v>144.52500000000001</v>
      </c>
      <c r="AA48" s="13">
        <v>0.5</v>
      </c>
      <c r="AB48" s="23">
        <f t="shared" si="1"/>
        <v>2.35</v>
      </c>
      <c r="AC48" s="13">
        <v>0.55000000000000004</v>
      </c>
      <c r="AD48" s="23">
        <f t="shared" si="2"/>
        <v>2.1149999999999998</v>
      </c>
      <c r="AE48" s="13">
        <v>0.6</v>
      </c>
      <c r="AF48" s="23">
        <v>1.6800000000000002</v>
      </c>
      <c r="AH48" s="46">
        <f t="shared" si="3"/>
        <v>4.7</v>
      </c>
    </row>
    <row r="49" spans="1:34">
      <c r="A49" s="10">
        <v>731922001</v>
      </c>
      <c r="B49" s="11" t="s">
        <v>35</v>
      </c>
      <c r="C49" s="11" t="s">
        <v>47</v>
      </c>
      <c r="D49" s="11" t="s">
        <v>207</v>
      </c>
      <c r="E49" s="12" t="s">
        <v>202</v>
      </c>
      <c r="F49" s="11" t="s">
        <v>125</v>
      </c>
      <c r="G49" s="11" t="s">
        <v>203</v>
      </c>
      <c r="H49" s="11" t="s">
        <v>208</v>
      </c>
      <c r="I49" s="13" t="s">
        <v>117</v>
      </c>
      <c r="J49" s="13" t="s">
        <v>205</v>
      </c>
      <c r="K49" s="13" t="s">
        <v>41</v>
      </c>
      <c r="L49" s="11" t="s">
        <v>127</v>
      </c>
      <c r="M49" s="11" t="s">
        <v>128</v>
      </c>
      <c r="N49" s="20">
        <v>25</v>
      </c>
      <c r="O49" s="20" t="s">
        <v>44</v>
      </c>
      <c r="P49" s="20" t="s">
        <v>111</v>
      </c>
      <c r="Q49" s="11">
        <f t="shared" si="4"/>
        <v>24</v>
      </c>
      <c r="R49" s="11">
        <v>600</v>
      </c>
      <c r="S49" s="13" t="s">
        <v>111</v>
      </c>
      <c r="T49" s="11">
        <v>12</v>
      </c>
      <c r="U49" s="16">
        <v>2.7</v>
      </c>
      <c r="V49" s="17">
        <f t="shared" si="5"/>
        <v>1.8181818181818077E-2</v>
      </c>
      <c r="W49" s="43">
        <v>2.75</v>
      </c>
      <c r="X49" s="44" t="s">
        <v>44</v>
      </c>
      <c r="Y49" s="25">
        <f t="shared" si="0"/>
        <v>68.75</v>
      </c>
      <c r="Z49" s="25">
        <f t="shared" si="6"/>
        <v>84.5625</v>
      </c>
      <c r="AA49" s="13">
        <v>0.5</v>
      </c>
      <c r="AB49" s="23">
        <f t="shared" si="1"/>
        <v>1.375</v>
      </c>
      <c r="AC49" s="13">
        <v>0.55000000000000004</v>
      </c>
      <c r="AD49" s="23">
        <f t="shared" si="2"/>
        <v>1.2374999999999998</v>
      </c>
      <c r="AE49" s="13">
        <v>0.6</v>
      </c>
      <c r="AF49" s="23">
        <v>1.08</v>
      </c>
      <c r="AH49" s="46">
        <f t="shared" si="3"/>
        <v>2.75</v>
      </c>
    </row>
    <row r="50" spans="1:34">
      <c r="A50" s="10" t="s">
        <v>121</v>
      </c>
      <c r="B50" s="11" t="s">
        <v>35</v>
      </c>
      <c r="C50" s="11" t="s">
        <v>47</v>
      </c>
      <c r="D50" s="11" t="s">
        <v>207</v>
      </c>
      <c r="E50" s="12" t="s">
        <v>202</v>
      </c>
      <c r="F50" s="11" t="s">
        <v>129</v>
      </c>
      <c r="G50" s="11" t="s">
        <v>203</v>
      </c>
      <c r="H50" s="11" t="s">
        <v>209</v>
      </c>
      <c r="I50" s="13" t="s">
        <v>117</v>
      </c>
      <c r="J50" s="13" t="s">
        <v>205</v>
      </c>
      <c r="K50" s="13" t="s">
        <v>41</v>
      </c>
      <c r="L50" s="11" t="s">
        <v>127</v>
      </c>
      <c r="M50" s="11" t="s">
        <v>128</v>
      </c>
      <c r="N50" s="20">
        <v>25</v>
      </c>
      <c r="O50" s="20" t="s">
        <v>44</v>
      </c>
      <c r="P50" s="20" t="s">
        <v>111</v>
      </c>
      <c r="Q50" s="11">
        <f t="shared" si="4"/>
        <v>24</v>
      </c>
      <c r="R50" s="11">
        <v>600</v>
      </c>
      <c r="S50" s="13" t="s">
        <v>111</v>
      </c>
      <c r="T50" s="11">
        <v>12</v>
      </c>
      <c r="U50" s="16">
        <v>4.2</v>
      </c>
      <c r="V50" s="17">
        <f t="shared" si="5"/>
        <v>0</v>
      </c>
      <c r="W50" s="43">
        <v>4.2</v>
      </c>
      <c r="X50" s="44" t="s">
        <v>44</v>
      </c>
      <c r="Y50" s="25">
        <f t="shared" si="0"/>
        <v>105</v>
      </c>
      <c r="Z50" s="25">
        <f t="shared" si="6"/>
        <v>129.15</v>
      </c>
      <c r="AA50" s="13">
        <v>0.5</v>
      </c>
      <c r="AB50" s="23">
        <f t="shared" si="1"/>
        <v>2.1</v>
      </c>
      <c r="AC50" s="13">
        <v>0.55000000000000004</v>
      </c>
      <c r="AD50" s="23">
        <f t="shared" si="2"/>
        <v>1.89</v>
      </c>
      <c r="AE50" s="13">
        <v>0.6</v>
      </c>
      <c r="AF50" s="23">
        <v>1.6800000000000002</v>
      </c>
      <c r="AH50" s="46">
        <f t="shared" si="3"/>
        <v>4.2</v>
      </c>
    </row>
    <row r="51" spans="1:34">
      <c r="A51" s="10">
        <v>731924001</v>
      </c>
      <c r="B51" s="11" t="s">
        <v>35</v>
      </c>
      <c r="C51" s="11" t="s">
        <v>47</v>
      </c>
      <c r="D51" s="11" t="s">
        <v>210</v>
      </c>
      <c r="E51" s="12" t="s">
        <v>202</v>
      </c>
      <c r="F51" s="11" t="s">
        <v>132</v>
      </c>
      <c r="G51" s="11" t="s">
        <v>203</v>
      </c>
      <c r="H51" s="11" t="s">
        <v>211</v>
      </c>
      <c r="I51" s="13" t="s">
        <v>117</v>
      </c>
      <c r="J51" s="13" t="s">
        <v>205</v>
      </c>
      <c r="K51" s="13" t="s">
        <v>41</v>
      </c>
      <c r="L51" s="11" t="s">
        <v>127</v>
      </c>
      <c r="M51" s="11" t="s">
        <v>212</v>
      </c>
      <c r="N51" s="20">
        <v>25</v>
      </c>
      <c r="O51" s="20" t="s">
        <v>44</v>
      </c>
      <c r="P51" s="20" t="s">
        <v>111</v>
      </c>
      <c r="Q51" s="11">
        <f t="shared" si="4"/>
        <v>24</v>
      </c>
      <c r="R51" s="11">
        <v>600</v>
      </c>
      <c r="S51" s="13" t="s">
        <v>111</v>
      </c>
      <c r="T51" s="11">
        <v>12</v>
      </c>
      <c r="U51" s="16">
        <v>2.7</v>
      </c>
      <c r="V51" s="17">
        <f t="shared" si="5"/>
        <v>1.8181818181818077E-2</v>
      </c>
      <c r="W51" s="43">
        <v>2.75</v>
      </c>
      <c r="X51" s="44" t="s">
        <v>44</v>
      </c>
      <c r="Y51" s="25">
        <f t="shared" si="0"/>
        <v>68.75</v>
      </c>
      <c r="Z51" s="25">
        <f t="shared" si="6"/>
        <v>84.5625</v>
      </c>
      <c r="AA51" s="13">
        <v>0.5</v>
      </c>
      <c r="AB51" s="23">
        <f t="shared" si="1"/>
        <v>1.375</v>
      </c>
      <c r="AC51" s="13">
        <v>0.55000000000000004</v>
      </c>
      <c r="AD51" s="23">
        <f t="shared" si="2"/>
        <v>1.2374999999999998</v>
      </c>
      <c r="AE51" s="13">
        <v>0.6</v>
      </c>
      <c r="AF51" s="23">
        <v>1.08</v>
      </c>
      <c r="AH51" s="46">
        <f t="shared" si="3"/>
        <v>2.75</v>
      </c>
    </row>
    <row r="52" spans="1:34">
      <c r="A52" s="10" t="s">
        <v>121</v>
      </c>
      <c r="B52" s="11" t="s">
        <v>35</v>
      </c>
      <c r="C52" s="11" t="s">
        <v>47</v>
      </c>
      <c r="D52" s="11" t="s">
        <v>210</v>
      </c>
      <c r="E52" s="12" t="s">
        <v>202</v>
      </c>
      <c r="F52" s="11" t="s">
        <v>135</v>
      </c>
      <c r="G52" s="11" t="s">
        <v>203</v>
      </c>
      <c r="H52" s="11" t="s">
        <v>213</v>
      </c>
      <c r="I52" s="13" t="s">
        <v>117</v>
      </c>
      <c r="J52" s="13" t="s">
        <v>205</v>
      </c>
      <c r="K52" s="13" t="s">
        <v>41</v>
      </c>
      <c r="L52" s="11" t="s">
        <v>127</v>
      </c>
      <c r="M52" s="11" t="s">
        <v>212</v>
      </c>
      <c r="N52" s="20">
        <v>25</v>
      </c>
      <c r="O52" s="20" t="s">
        <v>44</v>
      </c>
      <c r="P52" s="20" t="s">
        <v>111</v>
      </c>
      <c r="Q52" s="11">
        <f t="shared" si="4"/>
        <v>24</v>
      </c>
      <c r="R52" s="11">
        <v>600</v>
      </c>
      <c r="S52" s="13" t="s">
        <v>111</v>
      </c>
      <c r="T52" s="11">
        <v>12</v>
      </c>
      <c r="U52" s="16">
        <v>4.2</v>
      </c>
      <c r="V52" s="17">
        <f t="shared" si="5"/>
        <v>0</v>
      </c>
      <c r="W52" s="43">
        <v>4.2</v>
      </c>
      <c r="X52" s="44" t="s">
        <v>44</v>
      </c>
      <c r="Y52" s="25">
        <f t="shared" si="0"/>
        <v>105</v>
      </c>
      <c r="Z52" s="25">
        <f t="shared" si="6"/>
        <v>129.15</v>
      </c>
      <c r="AA52" s="13">
        <v>0.5</v>
      </c>
      <c r="AB52" s="23">
        <f t="shared" si="1"/>
        <v>2.1</v>
      </c>
      <c r="AC52" s="13">
        <v>0.55000000000000004</v>
      </c>
      <c r="AD52" s="23">
        <f t="shared" si="2"/>
        <v>1.89</v>
      </c>
      <c r="AE52" s="13">
        <v>0.6</v>
      </c>
      <c r="AF52" s="23">
        <v>1.6800000000000002</v>
      </c>
      <c r="AH52" s="46">
        <f t="shared" si="3"/>
        <v>4.2</v>
      </c>
    </row>
    <row r="53" spans="1:34">
      <c r="A53" s="10">
        <v>731926001</v>
      </c>
      <c r="B53" s="11" t="s">
        <v>35</v>
      </c>
      <c r="C53" s="11" t="s">
        <v>47</v>
      </c>
      <c r="D53" s="11" t="s">
        <v>214</v>
      </c>
      <c r="E53" s="12" t="s">
        <v>202</v>
      </c>
      <c r="F53" s="11" t="s">
        <v>138</v>
      </c>
      <c r="G53" s="11" t="s">
        <v>203</v>
      </c>
      <c r="H53" s="11" t="s">
        <v>215</v>
      </c>
      <c r="I53" s="13" t="s">
        <v>117</v>
      </c>
      <c r="J53" s="13" t="s">
        <v>205</v>
      </c>
      <c r="K53" s="13" t="s">
        <v>41</v>
      </c>
      <c r="L53" s="11" t="s">
        <v>119</v>
      </c>
      <c r="M53" s="11" t="s">
        <v>140</v>
      </c>
      <c r="N53" s="20">
        <v>25</v>
      </c>
      <c r="O53" s="20" t="s">
        <v>44</v>
      </c>
      <c r="P53" s="20" t="s">
        <v>111</v>
      </c>
      <c r="Q53" s="11">
        <f t="shared" si="4"/>
        <v>24</v>
      </c>
      <c r="R53" s="11">
        <v>600</v>
      </c>
      <c r="S53" s="13" t="s">
        <v>111</v>
      </c>
      <c r="T53" s="11">
        <v>12</v>
      </c>
      <c r="U53" s="16">
        <v>2.7</v>
      </c>
      <c r="V53" s="17">
        <f t="shared" si="5"/>
        <v>1.8181818181818077E-2</v>
      </c>
      <c r="W53" s="43">
        <v>2.75</v>
      </c>
      <c r="X53" s="44" t="s">
        <v>44</v>
      </c>
      <c r="Y53" s="25">
        <f t="shared" si="0"/>
        <v>68.75</v>
      </c>
      <c r="Z53" s="25">
        <f t="shared" si="6"/>
        <v>84.5625</v>
      </c>
      <c r="AA53" s="13">
        <v>0.5</v>
      </c>
      <c r="AB53" s="23">
        <f t="shared" si="1"/>
        <v>1.375</v>
      </c>
      <c r="AC53" s="13">
        <v>0.55000000000000004</v>
      </c>
      <c r="AD53" s="23">
        <f t="shared" si="2"/>
        <v>1.2374999999999998</v>
      </c>
      <c r="AE53" s="13">
        <v>0.6</v>
      </c>
      <c r="AF53" s="23">
        <v>1.08</v>
      </c>
      <c r="AH53" s="46">
        <f t="shared" si="3"/>
        <v>2.75</v>
      </c>
    </row>
    <row r="54" spans="1:34">
      <c r="A54" s="10" t="s">
        <v>121</v>
      </c>
      <c r="B54" s="11" t="s">
        <v>35</v>
      </c>
      <c r="C54" s="11" t="s">
        <v>47</v>
      </c>
      <c r="D54" s="11" t="s">
        <v>214</v>
      </c>
      <c r="E54" s="12" t="s">
        <v>202</v>
      </c>
      <c r="F54" s="11" t="s">
        <v>141</v>
      </c>
      <c r="G54" s="11" t="s">
        <v>203</v>
      </c>
      <c r="H54" s="11" t="s">
        <v>216</v>
      </c>
      <c r="I54" s="13" t="s">
        <v>117</v>
      </c>
      <c r="J54" s="13" t="s">
        <v>205</v>
      </c>
      <c r="K54" s="13" t="s">
        <v>41</v>
      </c>
      <c r="L54" s="11" t="s">
        <v>119</v>
      </c>
      <c r="M54" s="11" t="s">
        <v>140</v>
      </c>
      <c r="N54" s="20">
        <v>25</v>
      </c>
      <c r="O54" s="20" t="s">
        <v>44</v>
      </c>
      <c r="P54" s="20" t="s">
        <v>111</v>
      </c>
      <c r="Q54" s="11">
        <f t="shared" si="4"/>
        <v>24</v>
      </c>
      <c r="R54" s="11">
        <v>600</v>
      </c>
      <c r="S54" s="13" t="s">
        <v>111</v>
      </c>
      <c r="T54" s="11">
        <v>12</v>
      </c>
      <c r="U54" s="16">
        <v>4.2</v>
      </c>
      <c r="V54" s="17">
        <f t="shared" si="5"/>
        <v>0</v>
      </c>
      <c r="W54" s="43">
        <v>4.2</v>
      </c>
      <c r="X54" s="44" t="s">
        <v>44</v>
      </c>
      <c r="Y54" s="25">
        <f t="shared" si="0"/>
        <v>105</v>
      </c>
      <c r="Z54" s="25">
        <f t="shared" si="6"/>
        <v>129.15</v>
      </c>
      <c r="AA54" s="13">
        <v>0.5</v>
      </c>
      <c r="AB54" s="23">
        <f t="shared" si="1"/>
        <v>2.1</v>
      </c>
      <c r="AC54" s="13">
        <v>0.55000000000000004</v>
      </c>
      <c r="AD54" s="23">
        <f t="shared" si="2"/>
        <v>1.89</v>
      </c>
      <c r="AE54" s="13">
        <v>0.6</v>
      </c>
      <c r="AF54" s="23">
        <v>1.6800000000000002</v>
      </c>
      <c r="AH54" s="46">
        <f t="shared" si="3"/>
        <v>4.2</v>
      </c>
    </row>
    <row r="55" spans="1:34">
      <c r="A55" s="10">
        <v>731928001</v>
      </c>
      <c r="B55" s="11" t="s">
        <v>35</v>
      </c>
      <c r="C55" s="11" t="s">
        <v>47</v>
      </c>
      <c r="D55" s="11" t="s">
        <v>217</v>
      </c>
      <c r="E55" s="12" t="s">
        <v>202</v>
      </c>
      <c r="F55" s="11" t="s">
        <v>144</v>
      </c>
      <c r="G55" s="11" t="s">
        <v>203</v>
      </c>
      <c r="H55" s="11" t="s">
        <v>218</v>
      </c>
      <c r="I55" s="13" t="s">
        <v>117</v>
      </c>
      <c r="J55" s="13" t="s">
        <v>205</v>
      </c>
      <c r="K55" s="13" t="s">
        <v>41</v>
      </c>
      <c r="L55" s="11" t="s">
        <v>127</v>
      </c>
      <c r="M55" s="11" t="s">
        <v>146</v>
      </c>
      <c r="N55" s="20">
        <v>25</v>
      </c>
      <c r="O55" s="20" t="s">
        <v>44</v>
      </c>
      <c r="P55" s="20" t="s">
        <v>111</v>
      </c>
      <c r="Q55" s="11">
        <f t="shared" si="4"/>
        <v>24</v>
      </c>
      <c r="R55" s="11">
        <v>600</v>
      </c>
      <c r="S55" s="13" t="s">
        <v>111</v>
      </c>
      <c r="T55" s="11">
        <v>12</v>
      </c>
      <c r="U55" s="16">
        <v>2.7</v>
      </c>
      <c r="V55" s="17">
        <f t="shared" si="5"/>
        <v>1.8181818181818077E-2</v>
      </c>
      <c r="W55" s="43">
        <v>2.75</v>
      </c>
      <c r="X55" s="44" t="s">
        <v>44</v>
      </c>
      <c r="Y55" s="25">
        <f t="shared" si="0"/>
        <v>68.75</v>
      </c>
      <c r="Z55" s="25">
        <f t="shared" si="6"/>
        <v>84.5625</v>
      </c>
      <c r="AA55" s="13">
        <v>0.5</v>
      </c>
      <c r="AB55" s="23">
        <f t="shared" si="1"/>
        <v>1.375</v>
      </c>
      <c r="AC55" s="13">
        <v>0.55000000000000004</v>
      </c>
      <c r="AD55" s="23">
        <f t="shared" si="2"/>
        <v>1.2374999999999998</v>
      </c>
      <c r="AE55" s="13">
        <v>0.6</v>
      </c>
      <c r="AF55" s="23">
        <v>1.08</v>
      </c>
      <c r="AH55" s="46">
        <f t="shared" si="3"/>
        <v>2.75</v>
      </c>
    </row>
    <row r="56" spans="1:34">
      <c r="A56" s="10" t="s">
        <v>121</v>
      </c>
      <c r="B56" s="11" t="s">
        <v>35</v>
      </c>
      <c r="C56" s="11" t="s">
        <v>47</v>
      </c>
      <c r="D56" s="11" t="s">
        <v>217</v>
      </c>
      <c r="E56" s="12" t="s">
        <v>202</v>
      </c>
      <c r="F56" s="11" t="s">
        <v>147</v>
      </c>
      <c r="G56" s="11" t="s">
        <v>203</v>
      </c>
      <c r="H56" s="11" t="s">
        <v>219</v>
      </c>
      <c r="I56" s="13" t="s">
        <v>117</v>
      </c>
      <c r="J56" s="13" t="s">
        <v>205</v>
      </c>
      <c r="K56" s="13" t="s">
        <v>41</v>
      </c>
      <c r="L56" s="11" t="s">
        <v>127</v>
      </c>
      <c r="M56" s="11" t="s">
        <v>146</v>
      </c>
      <c r="N56" s="20">
        <v>25</v>
      </c>
      <c r="O56" s="20" t="s">
        <v>44</v>
      </c>
      <c r="P56" s="20" t="s">
        <v>111</v>
      </c>
      <c r="Q56" s="11">
        <f t="shared" si="4"/>
        <v>24</v>
      </c>
      <c r="R56" s="11">
        <v>600</v>
      </c>
      <c r="S56" s="13" t="s">
        <v>111</v>
      </c>
      <c r="T56" s="11">
        <v>12</v>
      </c>
      <c r="U56" s="16">
        <v>4.2</v>
      </c>
      <c r="V56" s="17">
        <f t="shared" si="5"/>
        <v>0</v>
      </c>
      <c r="W56" s="43">
        <v>4.2</v>
      </c>
      <c r="X56" s="44" t="s">
        <v>44</v>
      </c>
      <c r="Y56" s="25">
        <f t="shared" si="0"/>
        <v>105</v>
      </c>
      <c r="Z56" s="25">
        <f t="shared" si="6"/>
        <v>129.15</v>
      </c>
      <c r="AA56" s="13">
        <v>0.5</v>
      </c>
      <c r="AB56" s="23">
        <f t="shared" si="1"/>
        <v>2.1</v>
      </c>
      <c r="AC56" s="13">
        <v>0.55000000000000004</v>
      </c>
      <c r="AD56" s="23">
        <f t="shared" si="2"/>
        <v>1.89</v>
      </c>
      <c r="AE56" s="13">
        <v>0.6</v>
      </c>
      <c r="AF56" s="23">
        <v>1.6800000000000002</v>
      </c>
      <c r="AH56" s="46">
        <f t="shared" si="3"/>
        <v>4.2</v>
      </c>
    </row>
    <row r="57" spans="1:34">
      <c r="A57" s="10">
        <v>731942001</v>
      </c>
      <c r="B57" s="11" t="s">
        <v>35</v>
      </c>
      <c r="C57" s="11" t="s">
        <v>47</v>
      </c>
      <c r="D57" s="11" t="s">
        <v>220</v>
      </c>
      <c r="E57" s="12" t="s">
        <v>221</v>
      </c>
      <c r="F57" s="11" t="s">
        <v>125</v>
      </c>
      <c r="G57" s="11" t="s">
        <v>222</v>
      </c>
      <c r="H57" s="11" t="s">
        <v>223</v>
      </c>
      <c r="I57" s="13" t="s">
        <v>117</v>
      </c>
      <c r="J57" s="13" t="s">
        <v>224</v>
      </c>
      <c r="K57" s="13" t="s">
        <v>41</v>
      </c>
      <c r="L57" s="11" t="s">
        <v>127</v>
      </c>
      <c r="M57" s="11" t="s">
        <v>128</v>
      </c>
      <c r="N57" s="20">
        <v>25</v>
      </c>
      <c r="O57" s="20" t="s">
        <v>44</v>
      </c>
      <c r="P57" s="20" t="s">
        <v>111</v>
      </c>
      <c r="Q57" s="11">
        <f t="shared" si="4"/>
        <v>24</v>
      </c>
      <c r="R57" s="11">
        <v>600</v>
      </c>
      <c r="S57" s="13" t="s">
        <v>111</v>
      </c>
      <c r="T57" s="11">
        <v>12</v>
      </c>
      <c r="U57" s="16">
        <v>2.6</v>
      </c>
      <c r="V57" s="17">
        <f t="shared" si="5"/>
        <v>1.8867924528301772E-2</v>
      </c>
      <c r="W57" s="43">
        <v>2.65</v>
      </c>
      <c r="X57" s="44" t="s">
        <v>44</v>
      </c>
      <c r="Y57" s="25">
        <f t="shared" si="0"/>
        <v>66.25</v>
      </c>
      <c r="Z57" s="25">
        <f t="shared" si="6"/>
        <v>81.487499999999997</v>
      </c>
      <c r="AA57" s="13">
        <v>0.5</v>
      </c>
      <c r="AB57" s="23">
        <f t="shared" si="1"/>
        <v>1.325</v>
      </c>
      <c r="AC57" s="13">
        <v>0.55000000000000004</v>
      </c>
      <c r="AD57" s="23">
        <f t="shared" si="2"/>
        <v>1.1924999999999999</v>
      </c>
      <c r="AE57" s="13">
        <v>0.6</v>
      </c>
      <c r="AF57" s="23">
        <v>1.04</v>
      </c>
      <c r="AH57" s="46">
        <f t="shared" si="3"/>
        <v>2.65</v>
      </c>
    </row>
    <row r="58" spans="1:34">
      <c r="A58" s="10">
        <v>731944001</v>
      </c>
      <c r="B58" s="11" t="s">
        <v>35</v>
      </c>
      <c r="C58" s="11" t="s">
        <v>47</v>
      </c>
      <c r="D58" s="11" t="s">
        <v>225</v>
      </c>
      <c r="E58" s="12" t="s">
        <v>221</v>
      </c>
      <c r="F58" s="11" t="s">
        <v>132</v>
      </c>
      <c r="G58" s="11" t="s">
        <v>222</v>
      </c>
      <c r="H58" s="11" t="s">
        <v>226</v>
      </c>
      <c r="I58" s="13" t="s">
        <v>117</v>
      </c>
      <c r="J58" s="13" t="s">
        <v>224</v>
      </c>
      <c r="K58" s="13" t="s">
        <v>41</v>
      </c>
      <c r="L58" s="11" t="s">
        <v>127</v>
      </c>
      <c r="M58" s="11" t="s">
        <v>134</v>
      </c>
      <c r="N58" s="20">
        <v>25</v>
      </c>
      <c r="O58" s="20" t="s">
        <v>44</v>
      </c>
      <c r="P58" s="20" t="s">
        <v>111</v>
      </c>
      <c r="Q58" s="11">
        <f t="shared" si="4"/>
        <v>24</v>
      </c>
      <c r="R58" s="11">
        <v>600</v>
      </c>
      <c r="S58" s="13" t="s">
        <v>111</v>
      </c>
      <c r="T58" s="11">
        <v>12</v>
      </c>
      <c r="U58" s="16">
        <v>2.6</v>
      </c>
      <c r="V58" s="17">
        <f t="shared" si="5"/>
        <v>1.8867924528301772E-2</v>
      </c>
      <c r="W58" s="43">
        <v>2.65</v>
      </c>
      <c r="X58" s="44" t="s">
        <v>44</v>
      </c>
      <c r="Y58" s="25">
        <f t="shared" si="0"/>
        <v>66.25</v>
      </c>
      <c r="Z58" s="25">
        <f t="shared" si="6"/>
        <v>81.487499999999997</v>
      </c>
      <c r="AA58" s="13">
        <v>0.5</v>
      </c>
      <c r="AB58" s="23">
        <f t="shared" si="1"/>
        <v>1.325</v>
      </c>
      <c r="AC58" s="13">
        <v>0.55000000000000004</v>
      </c>
      <c r="AD58" s="23">
        <f t="shared" si="2"/>
        <v>1.1924999999999999</v>
      </c>
      <c r="AE58" s="13">
        <v>0.6</v>
      </c>
      <c r="AF58" s="23">
        <v>1.04</v>
      </c>
      <c r="AH58" s="46">
        <f t="shared" si="3"/>
        <v>2.65</v>
      </c>
    </row>
    <row r="59" spans="1:34">
      <c r="A59" s="10">
        <v>731946001</v>
      </c>
      <c r="B59" s="11" t="s">
        <v>35</v>
      </c>
      <c r="C59" s="11" t="s">
        <v>47</v>
      </c>
      <c r="D59" s="11" t="s">
        <v>227</v>
      </c>
      <c r="E59" s="12" t="s">
        <v>228</v>
      </c>
      <c r="F59" s="11" t="s">
        <v>125</v>
      </c>
      <c r="G59" s="11" t="s">
        <v>229</v>
      </c>
      <c r="H59" s="11" t="s">
        <v>230</v>
      </c>
      <c r="I59" s="13" t="s">
        <v>117</v>
      </c>
      <c r="J59" s="13" t="s">
        <v>231</v>
      </c>
      <c r="K59" s="13" t="s">
        <v>41</v>
      </c>
      <c r="L59" s="11" t="s">
        <v>127</v>
      </c>
      <c r="M59" s="11" t="s">
        <v>128</v>
      </c>
      <c r="N59" s="20">
        <v>25</v>
      </c>
      <c r="O59" s="20" t="s">
        <v>44</v>
      </c>
      <c r="P59" s="20" t="s">
        <v>111</v>
      </c>
      <c r="Q59" s="11">
        <f t="shared" si="4"/>
        <v>24</v>
      </c>
      <c r="R59" s="11">
        <v>600</v>
      </c>
      <c r="S59" s="13" t="s">
        <v>111</v>
      </c>
      <c r="T59" s="11">
        <v>12</v>
      </c>
      <c r="U59" s="16">
        <v>2.4</v>
      </c>
      <c r="V59" s="17">
        <f t="shared" si="5"/>
        <v>4.0000000000000036E-2</v>
      </c>
      <c r="W59" s="43">
        <v>2.5</v>
      </c>
      <c r="X59" s="44" t="s">
        <v>44</v>
      </c>
      <c r="Y59" s="25">
        <f t="shared" si="0"/>
        <v>62.5</v>
      </c>
      <c r="Z59" s="25">
        <f t="shared" si="6"/>
        <v>76.875</v>
      </c>
      <c r="AA59" s="13">
        <v>0.5</v>
      </c>
      <c r="AB59" s="23">
        <f t="shared" si="1"/>
        <v>1.25</v>
      </c>
      <c r="AC59" s="13">
        <v>0.55000000000000004</v>
      </c>
      <c r="AD59" s="23">
        <f t="shared" si="2"/>
        <v>1.125</v>
      </c>
      <c r="AE59" s="13">
        <v>0.6</v>
      </c>
      <c r="AF59" s="23">
        <v>0.96</v>
      </c>
      <c r="AH59" s="46">
        <f t="shared" si="3"/>
        <v>2.5</v>
      </c>
    </row>
    <row r="60" spans="1:34">
      <c r="A60" s="10">
        <v>731948001</v>
      </c>
      <c r="B60" s="11" t="s">
        <v>35</v>
      </c>
      <c r="C60" s="11" t="s">
        <v>47</v>
      </c>
      <c r="D60" s="11" t="s">
        <v>232</v>
      </c>
      <c r="E60" s="12" t="s">
        <v>228</v>
      </c>
      <c r="F60" s="11" t="s">
        <v>132</v>
      </c>
      <c r="G60" s="11" t="s">
        <v>229</v>
      </c>
      <c r="H60" s="11" t="s">
        <v>233</v>
      </c>
      <c r="I60" s="13" t="s">
        <v>117</v>
      </c>
      <c r="J60" s="13" t="s">
        <v>231</v>
      </c>
      <c r="K60" s="13" t="s">
        <v>41</v>
      </c>
      <c r="L60" s="11" t="s">
        <v>127</v>
      </c>
      <c r="M60" s="11" t="s">
        <v>134</v>
      </c>
      <c r="N60" s="20">
        <v>25</v>
      </c>
      <c r="O60" s="20" t="s">
        <v>44</v>
      </c>
      <c r="P60" s="20" t="s">
        <v>111</v>
      </c>
      <c r="Q60" s="11">
        <f t="shared" si="4"/>
        <v>24</v>
      </c>
      <c r="R60" s="11">
        <v>600</v>
      </c>
      <c r="S60" s="13" t="s">
        <v>111</v>
      </c>
      <c r="T60" s="11">
        <v>12</v>
      </c>
      <c r="U60" s="16">
        <v>2.4</v>
      </c>
      <c r="V60" s="17">
        <f t="shared" si="5"/>
        <v>4.0000000000000036E-2</v>
      </c>
      <c r="W60" s="43">
        <v>2.5</v>
      </c>
      <c r="X60" s="44" t="s">
        <v>44</v>
      </c>
      <c r="Y60" s="25">
        <f t="shared" si="0"/>
        <v>62.5</v>
      </c>
      <c r="Z60" s="25">
        <f t="shared" si="6"/>
        <v>76.875</v>
      </c>
      <c r="AA60" s="13">
        <v>0.5</v>
      </c>
      <c r="AB60" s="23">
        <f t="shared" si="1"/>
        <v>1.25</v>
      </c>
      <c r="AC60" s="13">
        <v>0.55000000000000004</v>
      </c>
      <c r="AD60" s="23">
        <f t="shared" si="2"/>
        <v>1.125</v>
      </c>
      <c r="AE60" s="13">
        <v>0.6</v>
      </c>
      <c r="AF60" s="23">
        <v>0.96</v>
      </c>
      <c r="AH60" s="46">
        <f t="shared" si="3"/>
        <v>2.5</v>
      </c>
    </row>
    <row r="61" spans="1:34">
      <c r="A61" s="10" t="s">
        <v>234</v>
      </c>
      <c r="B61" s="11" t="s">
        <v>35</v>
      </c>
      <c r="C61" s="11" t="s">
        <v>47</v>
      </c>
      <c r="D61" s="11" t="s">
        <v>234</v>
      </c>
      <c r="E61" s="12" t="s">
        <v>235</v>
      </c>
      <c r="F61" s="11" t="s">
        <v>236</v>
      </c>
      <c r="G61" s="11" t="s">
        <v>237</v>
      </c>
      <c r="H61" s="11" t="s">
        <v>238</v>
      </c>
      <c r="I61" s="13" t="s">
        <v>117</v>
      </c>
      <c r="J61" s="13" t="s">
        <v>239</v>
      </c>
      <c r="K61" s="13" t="s">
        <v>41</v>
      </c>
      <c r="L61" s="11" t="s">
        <v>127</v>
      </c>
      <c r="M61" s="11" t="s">
        <v>240</v>
      </c>
      <c r="N61" s="20">
        <v>25</v>
      </c>
      <c r="O61" s="20" t="s">
        <v>44</v>
      </c>
      <c r="P61" s="20" t="s">
        <v>111</v>
      </c>
      <c r="Q61" s="11">
        <f t="shared" si="4"/>
        <v>24</v>
      </c>
      <c r="R61" s="11">
        <v>600</v>
      </c>
      <c r="S61" s="13" t="s">
        <v>111</v>
      </c>
      <c r="T61" s="11">
        <v>12</v>
      </c>
      <c r="U61" s="16">
        <v>3</v>
      </c>
      <c r="V61" s="17">
        <f t="shared" si="5"/>
        <v>0</v>
      </c>
      <c r="W61" s="43">
        <v>3</v>
      </c>
      <c r="X61" s="44" t="s">
        <v>44</v>
      </c>
      <c r="Y61" s="25">
        <f t="shared" si="0"/>
        <v>75</v>
      </c>
      <c r="Z61" s="25">
        <f t="shared" si="6"/>
        <v>92.25</v>
      </c>
      <c r="AA61" s="13">
        <v>0.5</v>
      </c>
      <c r="AB61" s="23">
        <f t="shared" si="1"/>
        <v>1.5</v>
      </c>
      <c r="AC61" s="13">
        <v>0.55000000000000004</v>
      </c>
      <c r="AD61" s="23">
        <f t="shared" si="2"/>
        <v>1.3499999999999999</v>
      </c>
      <c r="AE61" s="13">
        <v>0.6</v>
      </c>
      <c r="AF61" s="23">
        <v>1.2000000000000002</v>
      </c>
      <c r="AH61" s="46">
        <f t="shared" si="3"/>
        <v>3</v>
      </c>
    </row>
    <row r="62" spans="1:34">
      <c r="A62" s="10" t="s">
        <v>241</v>
      </c>
      <c r="B62" s="11" t="s">
        <v>35</v>
      </c>
      <c r="C62" s="11" t="s">
        <v>47</v>
      </c>
      <c r="D62" s="11" t="s">
        <v>241</v>
      </c>
      <c r="E62" s="12" t="s">
        <v>235</v>
      </c>
      <c r="F62" s="11" t="s">
        <v>242</v>
      </c>
      <c r="G62" s="11" t="s">
        <v>237</v>
      </c>
      <c r="H62" s="11" t="s">
        <v>243</v>
      </c>
      <c r="I62" s="13" t="s">
        <v>117</v>
      </c>
      <c r="J62" s="13" t="s">
        <v>239</v>
      </c>
      <c r="K62" s="13" t="s">
        <v>41</v>
      </c>
      <c r="L62" s="11" t="s">
        <v>127</v>
      </c>
      <c r="M62" s="11" t="s">
        <v>240</v>
      </c>
      <c r="N62" s="20">
        <v>8</v>
      </c>
      <c r="O62" s="20" t="s">
        <v>44</v>
      </c>
      <c r="P62" s="20" t="s">
        <v>111</v>
      </c>
      <c r="Q62" s="11">
        <f t="shared" si="4"/>
        <v>60</v>
      </c>
      <c r="R62" s="11">
        <v>480</v>
      </c>
      <c r="S62" s="13" t="s">
        <v>111</v>
      </c>
      <c r="T62" s="11">
        <v>12</v>
      </c>
      <c r="U62" s="16">
        <v>3.9</v>
      </c>
      <c r="V62" s="17">
        <f t="shared" si="5"/>
        <v>2.5000000000000022E-2</v>
      </c>
      <c r="W62" s="43">
        <v>4</v>
      </c>
      <c r="X62" s="44" t="s">
        <v>44</v>
      </c>
      <c r="Y62" s="25">
        <f t="shared" si="0"/>
        <v>32</v>
      </c>
      <c r="Z62" s="25">
        <f t="shared" si="6"/>
        <v>39.36</v>
      </c>
      <c r="AA62" s="13">
        <v>0.5</v>
      </c>
      <c r="AB62" s="23">
        <f t="shared" si="1"/>
        <v>2</v>
      </c>
      <c r="AC62" s="13">
        <v>0.55000000000000004</v>
      </c>
      <c r="AD62" s="23">
        <f t="shared" si="2"/>
        <v>1.7999999999999998</v>
      </c>
      <c r="AE62" s="13">
        <v>0.6</v>
      </c>
      <c r="AF62" s="23">
        <v>1.56</v>
      </c>
      <c r="AH62" s="46">
        <f t="shared" si="3"/>
        <v>4</v>
      </c>
    </row>
    <row r="63" spans="1:34">
      <c r="A63" s="10">
        <v>733170085</v>
      </c>
      <c r="B63" s="11" t="s">
        <v>35</v>
      </c>
      <c r="C63" s="11" t="s">
        <v>47</v>
      </c>
      <c r="D63" s="11" t="s">
        <v>244</v>
      </c>
      <c r="E63" s="12" t="s">
        <v>235</v>
      </c>
      <c r="F63" s="11" t="s">
        <v>245</v>
      </c>
      <c r="G63" s="11" t="s">
        <v>237</v>
      </c>
      <c r="H63" s="11" t="s">
        <v>246</v>
      </c>
      <c r="I63" s="13" t="s">
        <v>117</v>
      </c>
      <c r="J63" s="13" t="s">
        <v>239</v>
      </c>
      <c r="K63" s="13" t="s">
        <v>41</v>
      </c>
      <c r="L63" s="11" t="s">
        <v>127</v>
      </c>
      <c r="M63" s="11" t="s">
        <v>240</v>
      </c>
      <c r="N63" s="20">
        <v>25</v>
      </c>
      <c r="O63" s="20" t="s">
        <v>44</v>
      </c>
      <c r="P63" s="20" t="s">
        <v>111</v>
      </c>
      <c r="Q63" s="11">
        <f t="shared" si="4"/>
        <v>24</v>
      </c>
      <c r="R63" s="11">
        <v>600</v>
      </c>
      <c r="S63" s="13" t="s">
        <v>111</v>
      </c>
      <c r="T63" s="11">
        <v>12</v>
      </c>
      <c r="U63" s="16">
        <v>3</v>
      </c>
      <c r="V63" s="17">
        <f t="shared" si="5"/>
        <v>0</v>
      </c>
      <c r="W63" s="43">
        <v>3</v>
      </c>
      <c r="X63" s="44" t="s">
        <v>44</v>
      </c>
      <c r="Y63" s="25">
        <f t="shared" si="0"/>
        <v>75</v>
      </c>
      <c r="Z63" s="25">
        <f t="shared" si="6"/>
        <v>92.25</v>
      </c>
      <c r="AA63" s="13">
        <v>0.5</v>
      </c>
      <c r="AB63" s="23">
        <f t="shared" si="1"/>
        <v>1.5</v>
      </c>
      <c r="AC63" s="13">
        <v>0.55000000000000004</v>
      </c>
      <c r="AD63" s="23">
        <f t="shared" si="2"/>
        <v>1.3499999999999999</v>
      </c>
      <c r="AE63" s="13">
        <v>0.6</v>
      </c>
      <c r="AF63" s="23">
        <v>1.2000000000000002</v>
      </c>
      <c r="AH63" s="46">
        <f t="shared" si="3"/>
        <v>3</v>
      </c>
    </row>
    <row r="64" spans="1:34">
      <c r="A64" s="10">
        <v>733170086</v>
      </c>
      <c r="B64" s="11" t="s">
        <v>35</v>
      </c>
      <c r="C64" s="11" t="s">
        <v>47</v>
      </c>
      <c r="D64" s="11" t="s">
        <v>247</v>
      </c>
      <c r="E64" s="12" t="s">
        <v>235</v>
      </c>
      <c r="F64" s="11" t="s">
        <v>248</v>
      </c>
      <c r="G64" s="11" t="s">
        <v>237</v>
      </c>
      <c r="H64" s="11" t="s">
        <v>249</v>
      </c>
      <c r="I64" s="13" t="s">
        <v>117</v>
      </c>
      <c r="J64" s="13" t="s">
        <v>239</v>
      </c>
      <c r="K64" s="13" t="s">
        <v>41</v>
      </c>
      <c r="L64" s="11" t="s">
        <v>127</v>
      </c>
      <c r="M64" s="11" t="s">
        <v>240</v>
      </c>
      <c r="N64" s="20">
        <v>25</v>
      </c>
      <c r="O64" s="20" t="s">
        <v>44</v>
      </c>
      <c r="P64" s="20" t="s">
        <v>111</v>
      </c>
      <c r="Q64" s="11">
        <f t="shared" si="4"/>
        <v>24</v>
      </c>
      <c r="R64" s="11">
        <v>600</v>
      </c>
      <c r="S64" s="13" t="s">
        <v>111</v>
      </c>
      <c r="T64" s="11">
        <v>12</v>
      </c>
      <c r="U64" s="16">
        <v>3</v>
      </c>
      <c r="V64" s="17">
        <f t="shared" si="5"/>
        <v>0</v>
      </c>
      <c r="W64" s="43">
        <v>3</v>
      </c>
      <c r="X64" s="44" t="s">
        <v>44</v>
      </c>
      <c r="Y64" s="25">
        <f t="shared" si="0"/>
        <v>75</v>
      </c>
      <c r="Z64" s="25">
        <f t="shared" si="6"/>
        <v>92.25</v>
      </c>
      <c r="AA64" s="13">
        <v>0.5</v>
      </c>
      <c r="AB64" s="23">
        <f t="shared" si="1"/>
        <v>1.5</v>
      </c>
      <c r="AC64" s="13">
        <v>0.55000000000000004</v>
      </c>
      <c r="AD64" s="23">
        <f t="shared" si="2"/>
        <v>1.3499999999999999</v>
      </c>
      <c r="AE64" s="13">
        <v>0.6</v>
      </c>
      <c r="AF64" s="23">
        <v>1.2000000000000002</v>
      </c>
      <c r="AH64" s="46">
        <f t="shared" si="3"/>
        <v>3</v>
      </c>
    </row>
    <row r="65" spans="1:34">
      <c r="A65" s="10">
        <v>733170084</v>
      </c>
      <c r="B65" s="11" t="s">
        <v>35</v>
      </c>
      <c r="C65" s="11" t="s">
        <v>47</v>
      </c>
      <c r="D65" s="11" t="s">
        <v>250</v>
      </c>
      <c r="E65" s="12" t="s">
        <v>235</v>
      </c>
      <c r="F65" s="11" t="s">
        <v>251</v>
      </c>
      <c r="G65" s="11" t="s">
        <v>237</v>
      </c>
      <c r="H65" s="11" t="s">
        <v>252</v>
      </c>
      <c r="I65" s="13" t="s">
        <v>117</v>
      </c>
      <c r="J65" s="13" t="s">
        <v>239</v>
      </c>
      <c r="K65" s="13" t="s">
        <v>41</v>
      </c>
      <c r="L65" s="11" t="s">
        <v>127</v>
      </c>
      <c r="M65" s="11" t="s">
        <v>240</v>
      </c>
      <c r="N65" s="20">
        <v>25</v>
      </c>
      <c r="O65" s="20" t="s">
        <v>44</v>
      </c>
      <c r="P65" s="20" t="s">
        <v>111</v>
      </c>
      <c r="Q65" s="11">
        <f t="shared" si="4"/>
        <v>24</v>
      </c>
      <c r="R65" s="11">
        <v>600</v>
      </c>
      <c r="S65" s="13" t="s">
        <v>111</v>
      </c>
      <c r="T65" s="11">
        <v>12</v>
      </c>
      <c r="U65" s="16">
        <v>3</v>
      </c>
      <c r="V65" s="17">
        <f t="shared" si="5"/>
        <v>0</v>
      </c>
      <c r="W65" s="43">
        <v>3</v>
      </c>
      <c r="X65" s="44" t="s">
        <v>44</v>
      </c>
      <c r="Y65" s="25">
        <f t="shared" si="0"/>
        <v>75</v>
      </c>
      <c r="Z65" s="25">
        <f t="shared" si="6"/>
        <v>92.25</v>
      </c>
      <c r="AA65" s="13">
        <v>0.5</v>
      </c>
      <c r="AB65" s="23">
        <f t="shared" si="1"/>
        <v>1.5</v>
      </c>
      <c r="AC65" s="13">
        <v>0.55000000000000004</v>
      </c>
      <c r="AD65" s="23">
        <f t="shared" si="2"/>
        <v>1.3499999999999999</v>
      </c>
      <c r="AE65" s="13">
        <v>0.6</v>
      </c>
      <c r="AF65" s="23">
        <v>1.2000000000000002</v>
      </c>
      <c r="AH65" s="46">
        <f t="shared" si="3"/>
        <v>3</v>
      </c>
    </row>
    <row r="66" spans="1:34">
      <c r="A66" s="10">
        <v>733170070</v>
      </c>
      <c r="B66" s="11" t="s">
        <v>35</v>
      </c>
      <c r="C66" s="11" t="s">
        <v>47</v>
      </c>
      <c r="D66" s="11" t="s">
        <v>253</v>
      </c>
      <c r="E66" s="12" t="s">
        <v>254</v>
      </c>
      <c r="F66" s="11" t="s">
        <v>255</v>
      </c>
      <c r="G66" s="11" t="s">
        <v>256</v>
      </c>
      <c r="H66" s="11" t="s">
        <v>257</v>
      </c>
      <c r="I66" s="13" t="s">
        <v>117</v>
      </c>
      <c r="J66" s="13" t="s">
        <v>258</v>
      </c>
      <c r="K66" s="13" t="s">
        <v>41</v>
      </c>
      <c r="L66" s="11" t="s">
        <v>127</v>
      </c>
      <c r="M66" s="11" t="s">
        <v>259</v>
      </c>
      <c r="N66" s="20">
        <v>16</v>
      </c>
      <c r="O66" s="20" t="s">
        <v>44</v>
      </c>
      <c r="P66" s="20" t="s">
        <v>111</v>
      </c>
      <c r="Q66" s="11">
        <f t="shared" si="4"/>
        <v>24</v>
      </c>
      <c r="R66" s="11">
        <v>384</v>
      </c>
      <c r="S66" s="13" t="s">
        <v>111</v>
      </c>
      <c r="T66" s="11">
        <v>6</v>
      </c>
      <c r="U66" s="16">
        <v>3.6</v>
      </c>
      <c r="V66" s="17">
        <f t="shared" si="5"/>
        <v>0</v>
      </c>
      <c r="W66" s="43">
        <v>3.6</v>
      </c>
      <c r="X66" s="44" t="s">
        <v>44</v>
      </c>
      <c r="Y66" s="25">
        <f t="shared" ref="Y66:Y129" si="7">W66*N66</f>
        <v>57.6</v>
      </c>
      <c r="Z66" s="25">
        <f t="shared" si="6"/>
        <v>70.847999999999999</v>
      </c>
      <c r="AA66" s="13">
        <v>0.5</v>
      </c>
      <c r="AB66" s="23">
        <f t="shared" ref="AB66:AB129" si="8">W66*(1-AA66)</f>
        <v>1.8</v>
      </c>
      <c r="AC66" s="13">
        <v>0.55000000000000004</v>
      </c>
      <c r="AD66" s="23">
        <f t="shared" ref="AD66:AD129" si="9">W66*(1-AC66)</f>
        <v>1.6199999999999999</v>
      </c>
      <c r="AE66" s="13">
        <v>0.6</v>
      </c>
      <c r="AF66" s="23">
        <v>1.4400000000000002</v>
      </c>
      <c r="AH66" s="46">
        <f t="shared" ref="AH66:AH129" si="10">W66*(1-(AG66/100))</f>
        <v>3.6</v>
      </c>
    </row>
    <row r="67" spans="1:34">
      <c r="A67" s="10">
        <v>733170012</v>
      </c>
      <c r="B67" s="11" t="s">
        <v>35</v>
      </c>
      <c r="C67" s="11" t="s">
        <v>47</v>
      </c>
      <c r="D67" s="11" t="s">
        <v>260</v>
      </c>
      <c r="E67" s="12" t="s">
        <v>254</v>
      </c>
      <c r="F67" s="11" t="s">
        <v>261</v>
      </c>
      <c r="G67" s="11" t="s">
        <v>256</v>
      </c>
      <c r="H67" s="11" t="s">
        <v>262</v>
      </c>
      <c r="I67" s="13" t="s">
        <v>117</v>
      </c>
      <c r="J67" s="13" t="s">
        <v>258</v>
      </c>
      <c r="K67" s="13" t="s">
        <v>41</v>
      </c>
      <c r="L67" s="11" t="s">
        <v>119</v>
      </c>
      <c r="M67" s="11" t="s">
        <v>259</v>
      </c>
      <c r="N67" s="20">
        <v>5</v>
      </c>
      <c r="O67" s="20" t="s">
        <v>44</v>
      </c>
      <c r="P67" s="20" t="s">
        <v>111</v>
      </c>
      <c r="Q67" s="11">
        <f t="shared" ref="Q67:Q130" si="11">R67/N67</f>
        <v>54</v>
      </c>
      <c r="R67" s="11">
        <v>270</v>
      </c>
      <c r="S67" s="13" t="s">
        <v>111</v>
      </c>
      <c r="T67" s="11">
        <v>6</v>
      </c>
      <c r="U67" s="16">
        <v>4.4000000000000004</v>
      </c>
      <c r="V67" s="17">
        <f t="shared" ref="V67:V130" si="12">1-(U67/W67)</f>
        <v>2.2222222222222143E-2</v>
      </c>
      <c r="W67" s="43">
        <v>4.5</v>
      </c>
      <c r="X67" s="44" t="s">
        <v>44</v>
      </c>
      <c r="Y67" s="25">
        <f t="shared" si="7"/>
        <v>22.5</v>
      </c>
      <c r="Z67" s="25">
        <f t="shared" ref="Z67:Z130" si="13">Y67*1.23</f>
        <v>27.675000000000001</v>
      </c>
      <c r="AA67" s="13">
        <v>0.5</v>
      </c>
      <c r="AB67" s="23">
        <f t="shared" si="8"/>
        <v>2.25</v>
      </c>
      <c r="AC67" s="13">
        <v>0.55000000000000004</v>
      </c>
      <c r="AD67" s="23">
        <f t="shared" si="9"/>
        <v>2.0249999999999999</v>
      </c>
      <c r="AE67" s="13">
        <v>0.6</v>
      </c>
      <c r="AF67" s="23">
        <v>1.7600000000000002</v>
      </c>
      <c r="AH67" s="46">
        <f t="shared" si="10"/>
        <v>4.5</v>
      </c>
    </row>
    <row r="68" spans="1:34">
      <c r="A68" s="10">
        <v>733170072</v>
      </c>
      <c r="B68" s="11" t="s">
        <v>35</v>
      </c>
      <c r="C68" s="11" t="s">
        <v>47</v>
      </c>
      <c r="D68" s="11" t="s">
        <v>263</v>
      </c>
      <c r="E68" s="12" t="s">
        <v>254</v>
      </c>
      <c r="F68" s="11" t="s">
        <v>264</v>
      </c>
      <c r="G68" s="11" t="s">
        <v>256</v>
      </c>
      <c r="H68" s="11" t="s">
        <v>265</v>
      </c>
      <c r="I68" s="13" t="s">
        <v>117</v>
      </c>
      <c r="J68" s="13" t="s">
        <v>258</v>
      </c>
      <c r="K68" s="13" t="s">
        <v>41</v>
      </c>
      <c r="L68" s="11" t="s">
        <v>127</v>
      </c>
      <c r="M68" s="11" t="s">
        <v>259</v>
      </c>
      <c r="N68" s="20">
        <v>16</v>
      </c>
      <c r="O68" s="20" t="s">
        <v>44</v>
      </c>
      <c r="P68" s="20" t="s">
        <v>111</v>
      </c>
      <c r="Q68" s="11">
        <f t="shared" si="11"/>
        <v>24</v>
      </c>
      <c r="R68" s="11">
        <v>384</v>
      </c>
      <c r="S68" s="13" t="s">
        <v>111</v>
      </c>
      <c r="T68" s="11">
        <v>6</v>
      </c>
      <c r="U68" s="16">
        <v>3.6</v>
      </c>
      <c r="V68" s="17">
        <f t="shared" si="12"/>
        <v>0</v>
      </c>
      <c r="W68" s="43">
        <v>3.6</v>
      </c>
      <c r="X68" s="44" t="s">
        <v>44</v>
      </c>
      <c r="Y68" s="25">
        <f t="shared" si="7"/>
        <v>57.6</v>
      </c>
      <c r="Z68" s="25">
        <f t="shared" si="13"/>
        <v>70.847999999999999</v>
      </c>
      <c r="AA68" s="13">
        <v>0.5</v>
      </c>
      <c r="AB68" s="23">
        <f t="shared" si="8"/>
        <v>1.8</v>
      </c>
      <c r="AC68" s="13">
        <v>0.55000000000000004</v>
      </c>
      <c r="AD68" s="23">
        <f t="shared" si="9"/>
        <v>1.6199999999999999</v>
      </c>
      <c r="AE68" s="13">
        <v>0.6</v>
      </c>
      <c r="AF68" s="23">
        <v>1.4400000000000002</v>
      </c>
      <c r="AH68" s="46">
        <f t="shared" si="10"/>
        <v>3.6</v>
      </c>
    </row>
    <row r="69" spans="1:34">
      <c r="A69" s="10">
        <v>733170019</v>
      </c>
      <c r="B69" s="11" t="s">
        <v>35</v>
      </c>
      <c r="C69" s="11" t="s">
        <v>47</v>
      </c>
      <c r="D69" s="11" t="s">
        <v>266</v>
      </c>
      <c r="E69" s="12" t="s">
        <v>254</v>
      </c>
      <c r="F69" s="11" t="s">
        <v>267</v>
      </c>
      <c r="G69" s="11" t="s">
        <v>256</v>
      </c>
      <c r="H69" s="11" t="s">
        <v>268</v>
      </c>
      <c r="I69" s="13" t="s">
        <v>117</v>
      </c>
      <c r="J69" s="13" t="s">
        <v>258</v>
      </c>
      <c r="K69" s="13" t="s">
        <v>41</v>
      </c>
      <c r="L69" s="11" t="s">
        <v>119</v>
      </c>
      <c r="M69" s="11" t="s">
        <v>259</v>
      </c>
      <c r="N69" s="20">
        <v>5</v>
      </c>
      <c r="O69" s="20" t="s">
        <v>44</v>
      </c>
      <c r="P69" s="20" t="s">
        <v>111</v>
      </c>
      <c r="Q69" s="11">
        <f t="shared" si="11"/>
        <v>54</v>
      </c>
      <c r="R69" s="11">
        <v>270</v>
      </c>
      <c r="S69" s="13" t="s">
        <v>111</v>
      </c>
      <c r="T69" s="11">
        <v>6</v>
      </c>
      <c r="U69" s="16">
        <v>4.4000000000000004</v>
      </c>
      <c r="V69" s="17">
        <f t="shared" si="12"/>
        <v>2.2222222222222143E-2</v>
      </c>
      <c r="W69" s="43">
        <v>4.5</v>
      </c>
      <c r="X69" s="44" t="s">
        <v>44</v>
      </c>
      <c r="Y69" s="25">
        <f t="shared" si="7"/>
        <v>22.5</v>
      </c>
      <c r="Z69" s="25">
        <f t="shared" si="13"/>
        <v>27.675000000000001</v>
      </c>
      <c r="AA69" s="13">
        <v>0.5</v>
      </c>
      <c r="AB69" s="23">
        <f t="shared" si="8"/>
        <v>2.25</v>
      </c>
      <c r="AC69" s="13">
        <v>0.55000000000000004</v>
      </c>
      <c r="AD69" s="23">
        <f t="shared" si="9"/>
        <v>2.0249999999999999</v>
      </c>
      <c r="AE69" s="13">
        <v>0.6</v>
      </c>
      <c r="AF69" s="23">
        <v>1.7600000000000002</v>
      </c>
      <c r="AH69" s="46">
        <f t="shared" si="10"/>
        <v>4.5</v>
      </c>
    </row>
    <row r="70" spans="1:34">
      <c r="A70" s="10">
        <v>733170073</v>
      </c>
      <c r="B70" s="11" t="s">
        <v>35</v>
      </c>
      <c r="C70" s="11" t="s">
        <v>47</v>
      </c>
      <c r="D70" s="11" t="s">
        <v>269</v>
      </c>
      <c r="E70" s="12" t="s">
        <v>254</v>
      </c>
      <c r="F70" s="11" t="s">
        <v>270</v>
      </c>
      <c r="G70" s="11" t="s">
        <v>256</v>
      </c>
      <c r="H70" s="11" t="s">
        <v>271</v>
      </c>
      <c r="I70" s="13" t="s">
        <v>117</v>
      </c>
      <c r="J70" s="13" t="s">
        <v>258</v>
      </c>
      <c r="K70" s="13" t="s">
        <v>41</v>
      </c>
      <c r="L70" s="11" t="s">
        <v>127</v>
      </c>
      <c r="M70" s="11" t="s">
        <v>259</v>
      </c>
      <c r="N70" s="20">
        <v>16</v>
      </c>
      <c r="O70" s="20" t="s">
        <v>44</v>
      </c>
      <c r="P70" s="20" t="s">
        <v>111</v>
      </c>
      <c r="Q70" s="11">
        <f t="shared" si="11"/>
        <v>24</v>
      </c>
      <c r="R70" s="11">
        <v>384</v>
      </c>
      <c r="S70" s="13" t="s">
        <v>111</v>
      </c>
      <c r="T70" s="11">
        <v>6</v>
      </c>
      <c r="U70" s="16">
        <v>3.6</v>
      </c>
      <c r="V70" s="17">
        <f t="shared" si="12"/>
        <v>0</v>
      </c>
      <c r="W70" s="43">
        <v>3.6</v>
      </c>
      <c r="X70" s="44" t="s">
        <v>44</v>
      </c>
      <c r="Y70" s="25">
        <f t="shared" si="7"/>
        <v>57.6</v>
      </c>
      <c r="Z70" s="25">
        <f t="shared" si="13"/>
        <v>70.847999999999999</v>
      </c>
      <c r="AA70" s="13">
        <v>0.5</v>
      </c>
      <c r="AB70" s="23">
        <f t="shared" si="8"/>
        <v>1.8</v>
      </c>
      <c r="AC70" s="13">
        <v>0.55000000000000004</v>
      </c>
      <c r="AD70" s="23">
        <f t="shared" si="9"/>
        <v>1.6199999999999999</v>
      </c>
      <c r="AE70" s="13">
        <v>0.6</v>
      </c>
      <c r="AF70" s="23">
        <v>1.4400000000000002</v>
      </c>
      <c r="AH70" s="46">
        <f t="shared" si="10"/>
        <v>3.6</v>
      </c>
    </row>
    <row r="71" spans="1:34">
      <c r="A71" s="10">
        <v>733170021</v>
      </c>
      <c r="B71" s="11" t="s">
        <v>35</v>
      </c>
      <c r="C71" s="11" t="s">
        <v>47</v>
      </c>
      <c r="D71" s="11" t="s">
        <v>272</v>
      </c>
      <c r="E71" s="12" t="s">
        <v>254</v>
      </c>
      <c r="F71" s="11" t="s">
        <v>273</v>
      </c>
      <c r="G71" s="11" t="s">
        <v>256</v>
      </c>
      <c r="H71" s="11" t="s">
        <v>274</v>
      </c>
      <c r="I71" s="13" t="s">
        <v>117</v>
      </c>
      <c r="J71" s="13" t="s">
        <v>258</v>
      </c>
      <c r="K71" s="13" t="s">
        <v>41</v>
      </c>
      <c r="L71" s="11" t="s">
        <v>119</v>
      </c>
      <c r="M71" s="11" t="s">
        <v>259</v>
      </c>
      <c r="N71" s="20">
        <v>5</v>
      </c>
      <c r="O71" s="20" t="s">
        <v>44</v>
      </c>
      <c r="P71" s="20" t="s">
        <v>111</v>
      </c>
      <c r="Q71" s="11">
        <f t="shared" si="11"/>
        <v>54</v>
      </c>
      <c r="R71" s="11">
        <v>270</v>
      </c>
      <c r="S71" s="13" t="s">
        <v>111</v>
      </c>
      <c r="T71" s="11">
        <v>6</v>
      </c>
      <c r="U71" s="16">
        <v>4.4000000000000004</v>
      </c>
      <c r="V71" s="17">
        <f t="shared" si="12"/>
        <v>2.2222222222222143E-2</v>
      </c>
      <c r="W71" s="43">
        <v>4.5</v>
      </c>
      <c r="X71" s="44" t="s">
        <v>44</v>
      </c>
      <c r="Y71" s="25">
        <f t="shared" si="7"/>
        <v>22.5</v>
      </c>
      <c r="Z71" s="25">
        <f t="shared" si="13"/>
        <v>27.675000000000001</v>
      </c>
      <c r="AA71" s="13">
        <v>0.5</v>
      </c>
      <c r="AB71" s="23">
        <f t="shared" si="8"/>
        <v>2.25</v>
      </c>
      <c r="AC71" s="13">
        <v>0.55000000000000004</v>
      </c>
      <c r="AD71" s="23">
        <f t="shared" si="9"/>
        <v>2.0249999999999999</v>
      </c>
      <c r="AE71" s="13">
        <v>0.6</v>
      </c>
      <c r="AF71" s="23">
        <v>1.7600000000000002</v>
      </c>
      <c r="AH71" s="46">
        <f t="shared" si="10"/>
        <v>4.5</v>
      </c>
    </row>
    <row r="72" spans="1:34">
      <c r="A72" s="10">
        <v>733170071</v>
      </c>
      <c r="B72" s="11" t="s">
        <v>35</v>
      </c>
      <c r="C72" s="11" t="s">
        <v>47</v>
      </c>
      <c r="D72" s="11" t="s">
        <v>275</v>
      </c>
      <c r="E72" s="12" t="s">
        <v>254</v>
      </c>
      <c r="F72" s="11" t="s">
        <v>276</v>
      </c>
      <c r="G72" s="11" t="s">
        <v>256</v>
      </c>
      <c r="H72" s="11" t="s">
        <v>277</v>
      </c>
      <c r="I72" s="13" t="s">
        <v>117</v>
      </c>
      <c r="J72" s="13" t="s">
        <v>258</v>
      </c>
      <c r="K72" s="13" t="s">
        <v>41</v>
      </c>
      <c r="L72" s="11" t="s">
        <v>127</v>
      </c>
      <c r="M72" s="11" t="s">
        <v>259</v>
      </c>
      <c r="N72" s="20">
        <v>16</v>
      </c>
      <c r="O72" s="20" t="s">
        <v>44</v>
      </c>
      <c r="P72" s="20" t="s">
        <v>111</v>
      </c>
      <c r="Q72" s="11">
        <f t="shared" si="11"/>
        <v>24</v>
      </c>
      <c r="R72" s="11">
        <v>384</v>
      </c>
      <c r="S72" s="13" t="s">
        <v>111</v>
      </c>
      <c r="T72" s="11">
        <v>6</v>
      </c>
      <c r="U72" s="16">
        <v>3.6</v>
      </c>
      <c r="V72" s="17">
        <f t="shared" si="12"/>
        <v>0</v>
      </c>
      <c r="W72" s="43">
        <v>3.6</v>
      </c>
      <c r="X72" s="44" t="s">
        <v>44</v>
      </c>
      <c r="Y72" s="25">
        <f t="shared" si="7"/>
        <v>57.6</v>
      </c>
      <c r="Z72" s="25">
        <f t="shared" si="13"/>
        <v>70.847999999999999</v>
      </c>
      <c r="AA72" s="13">
        <v>0.5</v>
      </c>
      <c r="AB72" s="23">
        <f t="shared" si="8"/>
        <v>1.8</v>
      </c>
      <c r="AC72" s="13">
        <v>0.55000000000000004</v>
      </c>
      <c r="AD72" s="23">
        <f t="shared" si="9"/>
        <v>1.6199999999999999</v>
      </c>
      <c r="AE72" s="13">
        <v>0.6</v>
      </c>
      <c r="AF72" s="23">
        <v>1.4400000000000002</v>
      </c>
      <c r="AH72" s="46">
        <f t="shared" si="10"/>
        <v>3.6</v>
      </c>
    </row>
    <row r="73" spans="1:34">
      <c r="A73" s="10">
        <v>733170017</v>
      </c>
      <c r="B73" s="11" t="s">
        <v>35</v>
      </c>
      <c r="C73" s="11" t="s">
        <v>47</v>
      </c>
      <c r="D73" s="11" t="s">
        <v>278</v>
      </c>
      <c r="E73" s="12" t="s">
        <v>254</v>
      </c>
      <c r="F73" s="11" t="s">
        <v>279</v>
      </c>
      <c r="G73" s="11" t="s">
        <v>256</v>
      </c>
      <c r="H73" s="11" t="s">
        <v>280</v>
      </c>
      <c r="I73" s="13" t="s">
        <v>117</v>
      </c>
      <c r="J73" s="13" t="s">
        <v>258</v>
      </c>
      <c r="K73" s="13" t="s">
        <v>41</v>
      </c>
      <c r="L73" s="11" t="s">
        <v>119</v>
      </c>
      <c r="M73" s="11" t="s">
        <v>259</v>
      </c>
      <c r="N73" s="20">
        <v>5</v>
      </c>
      <c r="O73" s="20" t="s">
        <v>44</v>
      </c>
      <c r="P73" s="20" t="s">
        <v>111</v>
      </c>
      <c r="Q73" s="11">
        <f t="shared" si="11"/>
        <v>54</v>
      </c>
      <c r="R73" s="11">
        <v>270</v>
      </c>
      <c r="S73" s="13" t="s">
        <v>111</v>
      </c>
      <c r="T73" s="11">
        <v>6</v>
      </c>
      <c r="U73" s="16">
        <v>4.4000000000000004</v>
      </c>
      <c r="V73" s="17">
        <f t="shared" si="12"/>
        <v>2.2222222222222143E-2</v>
      </c>
      <c r="W73" s="43">
        <v>4.5</v>
      </c>
      <c r="X73" s="44" t="s">
        <v>44</v>
      </c>
      <c r="Y73" s="25">
        <f t="shared" si="7"/>
        <v>22.5</v>
      </c>
      <c r="Z73" s="25">
        <f t="shared" si="13"/>
        <v>27.675000000000001</v>
      </c>
      <c r="AA73" s="13">
        <v>0.5</v>
      </c>
      <c r="AB73" s="23">
        <f t="shared" si="8"/>
        <v>2.25</v>
      </c>
      <c r="AC73" s="13">
        <v>0.55000000000000004</v>
      </c>
      <c r="AD73" s="23">
        <f t="shared" si="9"/>
        <v>2.0249999999999999</v>
      </c>
      <c r="AE73" s="13">
        <v>0.6</v>
      </c>
      <c r="AF73" s="23">
        <v>1.7600000000000002</v>
      </c>
      <c r="AH73" s="46">
        <f t="shared" si="10"/>
        <v>4.5</v>
      </c>
    </row>
    <row r="74" spans="1:34">
      <c r="A74" s="10">
        <v>738810030</v>
      </c>
      <c r="B74" s="11" t="s">
        <v>35</v>
      </c>
      <c r="C74" s="11" t="s">
        <v>74</v>
      </c>
      <c r="D74" s="11" t="s">
        <v>281</v>
      </c>
      <c r="E74" s="12" t="s">
        <v>282</v>
      </c>
      <c r="F74" s="11"/>
      <c r="G74" s="11" t="s">
        <v>283</v>
      </c>
      <c r="H74" s="11" t="s">
        <v>284</v>
      </c>
      <c r="I74" s="13" t="s">
        <v>285</v>
      </c>
      <c r="J74" s="13" t="s">
        <v>286</v>
      </c>
      <c r="K74" s="13" t="s">
        <v>41</v>
      </c>
      <c r="L74" s="11" t="s">
        <v>109</v>
      </c>
      <c r="M74" s="11" t="s">
        <v>287</v>
      </c>
      <c r="N74" s="20">
        <v>1</v>
      </c>
      <c r="O74" s="20" t="s">
        <v>288</v>
      </c>
      <c r="P74" s="20" t="s">
        <v>289</v>
      </c>
      <c r="Q74" s="11"/>
      <c r="R74" s="11"/>
      <c r="S74" s="13" t="s">
        <v>289</v>
      </c>
      <c r="T74" s="11">
        <v>6</v>
      </c>
      <c r="U74" s="16">
        <v>11.3</v>
      </c>
      <c r="V74" s="17">
        <f t="shared" si="12"/>
        <v>0</v>
      </c>
      <c r="W74" s="43">
        <v>11.3</v>
      </c>
      <c r="X74" s="44" t="s">
        <v>44</v>
      </c>
      <c r="Y74" s="25">
        <f t="shared" si="7"/>
        <v>11.3</v>
      </c>
      <c r="Z74" s="25">
        <f t="shared" si="13"/>
        <v>13.899000000000001</v>
      </c>
      <c r="AA74" s="13">
        <v>0.4</v>
      </c>
      <c r="AB74" s="23">
        <f t="shared" si="8"/>
        <v>6.78</v>
      </c>
      <c r="AC74" s="13">
        <v>0.45</v>
      </c>
      <c r="AD74" s="23">
        <f t="shared" si="9"/>
        <v>6.2150000000000007</v>
      </c>
      <c r="AE74" s="13">
        <v>0.5</v>
      </c>
      <c r="AF74" s="47">
        <v>5.65</v>
      </c>
      <c r="AH74" s="46">
        <f t="shared" si="10"/>
        <v>11.3</v>
      </c>
    </row>
    <row r="75" spans="1:34">
      <c r="A75" s="10">
        <v>738620068</v>
      </c>
      <c r="B75" s="11" t="s">
        <v>35</v>
      </c>
      <c r="C75" s="11" t="s">
        <v>74</v>
      </c>
      <c r="D75" s="11" t="s">
        <v>290</v>
      </c>
      <c r="E75" s="12" t="s">
        <v>291</v>
      </c>
      <c r="F75" s="11" t="s">
        <v>292</v>
      </c>
      <c r="G75" s="11" t="s">
        <v>293</v>
      </c>
      <c r="H75" s="11" t="s">
        <v>294</v>
      </c>
      <c r="I75" s="13" t="s">
        <v>117</v>
      </c>
      <c r="J75" s="13" t="s">
        <v>295</v>
      </c>
      <c r="K75" s="13" t="s">
        <v>41</v>
      </c>
      <c r="L75" s="11" t="s">
        <v>50</v>
      </c>
      <c r="M75" s="11" t="s">
        <v>296</v>
      </c>
      <c r="N75" s="20">
        <v>25</v>
      </c>
      <c r="O75" s="20" t="s">
        <v>44</v>
      </c>
      <c r="P75" s="20" t="s">
        <v>45</v>
      </c>
      <c r="Q75" s="11">
        <f t="shared" si="11"/>
        <v>42</v>
      </c>
      <c r="R75" s="11">
        <v>1050</v>
      </c>
      <c r="S75" s="13" t="s">
        <v>45</v>
      </c>
      <c r="T75" s="11">
        <v>12</v>
      </c>
      <c r="U75" s="16">
        <v>0.9</v>
      </c>
      <c r="V75" s="17">
        <f t="shared" si="12"/>
        <v>5.2631578947368363E-2</v>
      </c>
      <c r="W75" s="43">
        <v>0.95</v>
      </c>
      <c r="X75" s="44" t="s">
        <v>44</v>
      </c>
      <c r="Y75" s="25">
        <f t="shared" si="7"/>
        <v>23.75</v>
      </c>
      <c r="Z75" s="25">
        <f t="shared" si="13"/>
        <v>29.212499999999999</v>
      </c>
      <c r="AA75" s="13">
        <v>0.5</v>
      </c>
      <c r="AB75" s="23">
        <f t="shared" si="8"/>
        <v>0.47499999999999998</v>
      </c>
      <c r="AC75" s="13">
        <v>0.55000000000000004</v>
      </c>
      <c r="AD75" s="23">
        <f t="shared" si="9"/>
        <v>0.42749999999999994</v>
      </c>
      <c r="AE75" s="13">
        <v>0.6</v>
      </c>
      <c r="AF75" s="23">
        <v>0.36000000000000004</v>
      </c>
      <c r="AH75" s="46">
        <f t="shared" si="10"/>
        <v>0.95</v>
      </c>
    </row>
    <row r="76" spans="1:34">
      <c r="A76" s="10">
        <v>738620119</v>
      </c>
      <c r="B76" s="11" t="s">
        <v>35</v>
      </c>
      <c r="C76" s="11" t="s">
        <v>74</v>
      </c>
      <c r="D76" s="11" t="s">
        <v>297</v>
      </c>
      <c r="E76" s="12" t="s">
        <v>291</v>
      </c>
      <c r="F76" s="11" t="s">
        <v>298</v>
      </c>
      <c r="G76" s="11" t="s">
        <v>293</v>
      </c>
      <c r="H76" s="11" t="s">
        <v>299</v>
      </c>
      <c r="I76" s="13" t="s">
        <v>117</v>
      </c>
      <c r="J76" s="13" t="s">
        <v>295</v>
      </c>
      <c r="K76" s="13" t="s">
        <v>41</v>
      </c>
      <c r="L76" s="11" t="s">
        <v>42</v>
      </c>
      <c r="M76" s="11" t="s">
        <v>300</v>
      </c>
      <c r="N76" s="20">
        <v>25</v>
      </c>
      <c r="O76" s="20" t="s">
        <v>44</v>
      </c>
      <c r="P76" s="20" t="s">
        <v>45</v>
      </c>
      <c r="Q76" s="11">
        <f t="shared" si="11"/>
        <v>42</v>
      </c>
      <c r="R76" s="11">
        <v>1050</v>
      </c>
      <c r="S76" s="13" t="s">
        <v>45</v>
      </c>
      <c r="T76" s="11">
        <v>12</v>
      </c>
      <c r="U76" s="16">
        <v>0.9</v>
      </c>
      <c r="V76" s="17">
        <f t="shared" si="12"/>
        <v>5.2631578947368363E-2</v>
      </c>
      <c r="W76" s="43">
        <v>0.95</v>
      </c>
      <c r="X76" s="44" t="s">
        <v>44</v>
      </c>
      <c r="Y76" s="25">
        <f t="shared" si="7"/>
        <v>23.75</v>
      </c>
      <c r="Z76" s="25">
        <f t="shared" si="13"/>
        <v>29.212499999999999</v>
      </c>
      <c r="AA76" s="13">
        <v>0.5</v>
      </c>
      <c r="AB76" s="23">
        <f t="shared" si="8"/>
        <v>0.47499999999999998</v>
      </c>
      <c r="AC76" s="13">
        <v>0.55000000000000004</v>
      </c>
      <c r="AD76" s="23">
        <f t="shared" si="9"/>
        <v>0.42749999999999994</v>
      </c>
      <c r="AE76" s="13">
        <v>0.6</v>
      </c>
      <c r="AF76" s="23">
        <v>0.36000000000000004</v>
      </c>
      <c r="AH76" s="46">
        <f t="shared" si="10"/>
        <v>0.95</v>
      </c>
    </row>
    <row r="77" spans="1:34">
      <c r="A77" s="10">
        <v>738810251</v>
      </c>
      <c r="B77" s="11" t="s">
        <v>35</v>
      </c>
      <c r="C77" s="11" t="s">
        <v>301</v>
      </c>
      <c r="D77" s="11" t="s">
        <v>302</v>
      </c>
      <c r="E77" s="12" t="s">
        <v>303</v>
      </c>
      <c r="F77" s="11" t="s">
        <v>304</v>
      </c>
      <c r="G77" s="11" t="s">
        <v>305</v>
      </c>
      <c r="H77" s="11" t="s">
        <v>306</v>
      </c>
      <c r="I77" s="13" t="s">
        <v>117</v>
      </c>
      <c r="J77" s="13" t="s">
        <v>295</v>
      </c>
      <c r="K77" s="13" t="s">
        <v>41</v>
      </c>
      <c r="L77" s="11" t="s">
        <v>78</v>
      </c>
      <c r="M77" s="11" t="s">
        <v>300</v>
      </c>
      <c r="N77" s="20">
        <v>25</v>
      </c>
      <c r="O77" s="20" t="s">
        <v>44</v>
      </c>
      <c r="P77" s="20" t="s">
        <v>45</v>
      </c>
      <c r="Q77" s="11">
        <f t="shared" si="11"/>
        <v>36</v>
      </c>
      <c r="R77" s="11">
        <v>900</v>
      </c>
      <c r="S77" s="13" t="s">
        <v>45</v>
      </c>
      <c r="T77" s="11">
        <v>12</v>
      </c>
      <c r="U77" s="16">
        <v>1.5</v>
      </c>
      <c r="V77" s="17">
        <f t="shared" si="12"/>
        <v>6.25E-2</v>
      </c>
      <c r="W77" s="43">
        <v>1.6</v>
      </c>
      <c r="X77" s="44" t="s">
        <v>44</v>
      </c>
      <c r="Y77" s="25">
        <f t="shared" si="7"/>
        <v>40</v>
      </c>
      <c r="Z77" s="25">
        <f t="shared" si="13"/>
        <v>49.2</v>
      </c>
      <c r="AA77" s="13">
        <v>0.5</v>
      </c>
      <c r="AB77" s="23">
        <f t="shared" si="8"/>
        <v>0.8</v>
      </c>
      <c r="AC77" s="13">
        <v>0.55000000000000004</v>
      </c>
      <c r="AD77" s="23">
        <f t="shared" si="9"/>
        <v>0.72</v>
      </c>
      <c r="AE77" s="13">
        <v>0.6</v>
      </c>
      <c r="AF77" s="23">
        <v>0.60000000000000009</v>
      </c>
      <c r="AH77" s="46">
        <f t="shared" si="10"/>
        <v>1.6</v>
      </c>
    </row>
    <row r="78" spans="1:34">
      <c r="A78" s="10">
        <v>738810252</v>
      </c>
      <c r="B78" s="11" t="s">
        <v>35</v>
      </c>
      <c r="C78" s="11" t="s">
        <v>301</v>
      </c>
      <c r="D78" s="11" t="s">
        <v>307</v>
      </c>
      <c r="E78" s="12" t="s">
        <v>303</v>
      </c>
      <c r="F78" s="11" t="s">
        <v>308</v>
      </c>
      <c r="G78" s="11" t="s">
        <v>305</v>
      </c>
      <c r="H78" s="11" t="s">
        <v>309</v>
      </c>
      <c r="I78" s="13" t="s">
        <v>117</v>
      </c>
      <c r="J78" s="13" t="s">
        <v>295</v>
      </c>
      <c r="K78" s="13" t="s">
        <v>41</v>
      </c>
      <c r="L78" s="11" t="s">
        <v>78</v>
      </c>
      <c r="M78" s="11" t="s">
        <v>175</v>
      </c>
      <c r="N78" s="20">
        <v>25</v>
      </c>
      <c r="O78" s="20" t="s">
        <v>44</v>
      </c>
      <c r="P78" s="20" t="s">
        <v>45</v>
      </c>
      <c r="Q78" s="11">
        <f t="shared" si="11"/>
        <v>36</v>
      </c>
      <c r="R78" s="11">
        <v>900</v>
      </c>
      <c r="S78" s="13" t="s">
        <v>45</v>
      </c>
      <c r="T78" s="11">
        <v>12</v>
      </c>
      <c r="U78" s="16">
        <v>1.5</v>
      </c>
      <c r="V78" s="17">
        <f t="shared" si="12"/>
        <v>6.25E-2</v>
      </c>
      <c r="W78" s="43">
        <v>1.6</v>
      </c>
      <c r="X78" s="44" t="s">
        <v>44</v>
      </c>
      <c r="Y78" s="25">
        <f t="shared" si="7"/>
        <v>40</v>
      </c>
      <c r="Z78" s="25">
        <f t="shared" si="13"/>
        <v>49.2</v>
      </c>
      <c r="AA78" s="13">
        <v>0.5</v>
      </c>
      <c r="AB78" s="23">
        <f t="shared" si="8"/>
        <v>0.8</v>
      </c>
      <c r="AC78" s="13">
        <v>0.55000000000000004</v>
      </c>
      <c r="AD78" s="23">
        <f t="shared" si="9"/>
        <v>0.72</v>
      </c>
      <c r="AE78" s="13">
        <v>0.6</v>
      </c>
      <c r="AF78" s="23">
        <v>0.60000000000000009</v>
      </c>
      <c r="AH78" s="46">
        <f t="shared" si="10"/>
        <v>1.6</v>
      </c>
    </row>
    <row r="79" spans="1:34">
      <c r="A79" s="10">
        <v>738810260</v>
      </c>
      <c r="B79" s="11" t="s">
        <v>35</v>
      </c>
      <c r="C79" s="11" t="s">
        <v>301</v>
      </c>
      <c r="D79" s="11" t="s">
        <v>310</v>
      </c>
      <c r="E79" s="12" t="s">
        <v>303</v>
      </c>
      <c r="F79" s="11" t="s">
        <v>311</v>
      </c>
      <c r="G79" s="11" t="s">
        <v>305</v>
      </c>
      <c r="H79" s="11" t="s">
        <v>312</v>
      </c>
      <c r="I79" s="13" t="s">
        <v>117</v>
      </c>
      <c r="J79" s="13" t="s">
        <v>295</v>
      </c>
      <c r="K79" s="13" t="s">
        <v>41</v>
      </c>
      <c r="L79" s="11" t="s">
        <v>78</v>
      </c>
      <c r="M79" s="11" t="s">
        <v>152</v>
      </c>
      <c r="N79" s="20">
        <v>25</v>
      </c>
      <c r="O79" s="20" t="s">
        <v>44</v>
      </c>
      <c r="P79" s="20" t="s">
        <v>111</v>
      </c>
      <c r="Q79" s="11">
        <f t="shared" si="11"/>
        <v>36</v>
      </c>
      <c r="R79" s="11">
        <v>900</v>
      </c>
      <c r="S79" s="13" t="s">
        <v>45</v>
      </c>
      <c r="T79" s="11">
        <v>12</v>
      </c>
      <c r="U79" s="16">
        <v>1.5</v>
      </c>
      <c r="V79" s="17">
        <f t="shared" si="12"/>
        <v>6.25E-2</v>
      </c>
      <c r="W79" s="43">
        <v>1.6</v>
      </c>
      <c r="X79" s="44" t="s">
        <v>44</v>
      </c>
      <c r="Y79" s="25">
        <f t="shared" si="7"/>
        <v>40</v>
      </c>
      <c r="Z79" s="25">
        <f t="shared" si="13"/>
        <v>49.2</v>
      </c>
      <c r="AA79" s="13">
        <v>0.5</v>
      </c>
      <c r="AB79" s="23">
        <f t="shared" si="8"/>
        <v>0.8</v>
      </c>
      <c r="AC79" s="13">
        <v>0.55000000000000004</v>
      </c>
      <c r="AD79" s="23">
        <f t="shared" si="9"/>
        <v>0.72</v>
      </c>
      <c r="AE79" s="13">
        <v>0.6</v>
      </c>
      <c r="AF79" s="23">
        <v>0.60000000000000009</v>
      </c>
      <c r="AH79" s="46">
        <f t="shared" si="10"/>
        <v>1.6</v>
      </c>
    </row>
    <row r="80" spans="1:34">
      <c r="A80" s="10">
        <v>738360546</v>
      </c>
      <c r="B80" s="11" t="s">
        <v>35</v>
      </c>
      <c r="C80" s="11" t="s">
        <v>301</v>
      </c>
      <c r="D80" s="11"/>
      <c r="E80" s="12" t="s">
        <v>313</v>
      </c>
      <c r="F80" s="11" t="s">
        <v>314</v>
      </c>
      <c r="G80" s="11" t="s">
        <v>315</v>
      </c>
      <c r="H80" s="11" t="s">
        <v>316</v>
      </c>
      <c r="I80" s="13" t="s">
        <v>117</v>
      </c>
      <c r="J80" s="13" t="s">
        <v>295</v>
      </c>
      <c r="K80" s="13" t="s">
        <v>41</v>
      </c>
      <c r="L80" s="11" t="s">
        <v>78</v>
      </c>
      <c r="M80" s="11" t="s">
        <v>317</v>
      </c>
      <c r="N80" s="20">
        <v>25</v>
      </c>
      <c r="O80" s="20" t="s">
        <v>44</v>
      </c>
      <c r="P80" s="20" t="s">
        <v>45</v>
      </c>
      <c r="Q80" s="11">
        <f t="shared" si="11"/>
        <v>42</v>
      </c>
      <c r="R80" s="11">
        <v>1050</v>
      </c>
      <c r="S80" s="13" t="s">
        <v>55</v>
      </c>
      <c r="T80" s="11">
        <v>12</v>
      </c>
      <c r="U80" s="16">
        <v>1.8</v>
      </c>
      <c r="V80" s="17">
        <f t="shared" si="12"/>
        <v>5.2631578947368363E-2</v>
      </c>
      <c r="W80" s="43">
        <v>1.9</v>
      </c>
      <c r="X80" s="44" t="s">
        <v>44</v>
      </c>
      <c r="Y80" s="25">
        <f t="shared" si="7"/>
        <v>47.5</v>
      </c>
      <c r="Z80" s="25">
        <f t="shared" si="13"/>
        <v>58.424999999999997</v>
      </c>
      <c r="AA80" s="13">
        <v>0.5</v>
      </c>
      <c r="AB80" s="23">
        <f t="shared" si="8"/>
        <v>0.95</v>
      </c>
      <c r="AC80" s="13">
        <v>0.55000000000000004</v>
      </c>
      <c r="AD80" s="23">
        <f t="shared" si="9"/>
        <v>0.85499999999999987</v>
      </c>
      <c r="AE80" s="13">
        <v>0.6</v>
      </c>
      <c r="AF80" s="23">
        <v>0.72000000000000008</v>
      </c>
      <c r="AH80" s="46">
        <f t="shared" si="10"/>
        <v>1.9</v>
      </c>
    </row>
    <row r="81" spans="1:34">
      <c r="A81" s="81">
        <v>738361133</v>
      </c>
      <c r="B81" s="11" t="s">
        <v>35</v>
      </c>
      <c r="C81" s="11" t="s">
        <v>98</v>
      </c>
      <c r="D81" s="11"/>
      <c r="E81" s="12" t="s">
        <v>313</v>
      </c>
      <c r="F81" s="11" t="s">
        <v>318</v>
      </c>
      <c r="G81" s="11" t="s">
        <v>315</v>
      </c>
      <c r="H81" s="11" t="s">
        <v>319</v>
      </c>
      <c r="I81" s="13" t="s">
        <v>117</v>
      </c>
      <c r="J81" s="13" t="s">
        <v>295</v>
      </c>
      <c r="K81" s="13" t="s">
        <v>41</v>
      </c>
      <c r="L81" s="11" t="s">
        <v>78</v>
      </c>
      <c r="M81" s="11" t="s">
        <v>320</v>
      </c>
      <c r="N81" s="20">
        <v>25</v>
      </c>
      <c r="O81" s="20" t="s">
        <v>44</v>
      </c>
      <c r="P81" s="20" t="s">
        <v>45</v>
      </c>
      <c r="Q81" s="11">
        <f t="shared" si="11"/>
        <v>42</v>
      </c>
      <c r="R81" s="11">
        <v>1050</v>
      </c>
      <c r="S81" s="13" t="s">
        <v>55</v>
      </c>
      <c r="T81" s="11">
        <v>12</v>
      </c>
      <c r="U81" s="16">
        <v>1.8</v>
      </c>
      <c r="V81" s="17">
        <f t="shared" si="12"/>
        <v>5.2631578947368363E-2</v>
      </c>
      <c r="W81" s="43">
        <v>1.9</v>
      </c>
      <c r="X81" s="44" t="s">
        <v>44</v>
      </c>
      <c r="Y81" s="25">
        <f t="shared" si="7"/>
        <v>47.5</v>
      </c>
      <c r="Z81" s="25">
        <f t="shared" si="13"/>
        <v>58.424999999999997</v>
      </c>
      <c r="AA81" s="13">
        <v>0.5</v>
      </c>
      <c r="AB81" s="23">
        <f t="shared" si="8"/>
        <v>0.95</v>
      </c>
      <c r="AC81" s="13">
        <v>0.55000000000000004</v>
      </c>
      <c r="AD81" s="23">
        <f t="shared" si="9"/>
        <v>0.85499999999999987</v>
      </c>
      <c r="AE81" s="13">
        <v>0.6</v>
      </c>
      <c r="AF81" s="23">
        <v>0.72000000000000008</v>
      </c>
      <c r="AH81" s="46">
        <f t="shared" si="10"/>
        <v>1.9</v>
      </c>
    </row>
    <row r="82" spans="1:34">
      <c r="A82" s="81">
        <v>738361134</v>
      </c>
      <c r="B82" s="11" t="s">
        <v>35</v>
      </c>
      <c r="C82" s="11" t="s">
        <v>98</v>
      </c>
      <c r="D82" s="11"/>
      <c r="E82" s="12" t="s">
        <v>313</v>
      </c>
      <c r="F82" s="11" t="s">
        <v>321</v>
      </c>
      <c r="G82" s="11" t="s">
        <v>315</v>
      </c>
      <c r="H82" s="11" t="s">
        <v>322</v>
      </c>
      <c r="I82" s="13" t="s">
        <v>117</v>
      </c>
      <c r="J82" s="13" t="s">
        <v>295</v>
      </c>
      <c r="K82" s="13" t="s">
        <v>41</v>
      </c>
      <c r="L82" s="11" t="s">
        <v>78</v>
      </c>
      <c r="M82" s="11" t="s">
        <v>323</v>
      </c>
      <c r="N82" s="20">
        <v>25</v>
      </c>
      <c r="O82" s="20" t="s">
        <v>44</v>
      </c>
      <c r="P82" s="20" t="s">
        <v>45</v>
      </c>
      <c r="Q82" s="11">
        <f t="shared" si="11"/>
        <v>42</v>
      </c>
      <c r="R82" s="11">
        <v>1050</v>
      </c>
      <c r="S82" s="13" t="s">
        <v>55</v>
      </c>
      <c r="T82" s="11">
        <v>12</v>
      </c>
      <c r="U82" s="16">
        <v>1.8</v>
      </c>
      <c r="V82" s="17">
        <f t="shared" si="12"/>
        <v>5.2631578947368363E-2</v>
      </c>
      <c r="W82" s="43">
        <v>1.9</v>
      </c>
      <c r="X82" s="44" t="s">
        <v>44</v>
      </c>
      <c r="Y82" s="25">
        <f t="shared" si="7"/>
        <v>47.5</v>
      </c>
      <c r="Z82" s="25">
        <f t="shared" si="13"/>
        <v>58.424999999999997</v>
      </c>
      <c r="AA82" s="13">
        <v>0.5</v>
      </c>
      <c r="AB82" s="23">
        <f t="shared" si="8"/>
        <v>0.95</v>
      </c>
      <c r="AC82" s="13">
        <v>0.55000000000000004</v>
      </c>
      <c r="AD82" s="23">
        <f t="shared" si="9"/>
        <v>0.85499999999999987</v>
      </c>
      <c r="AE82" s="13">
        <v>0.6</v>
      </c>
      <c r="AF82" s="23">
        <v>0.72000000000000008</v>
      </c>
      <c r="AH82" s="46">
        <f t="shared" si="10"/>
        <v>1.9</v>
      </c>
    </row>
    <row r="83" spans="1:34">
      <c r="A83" s="10">
        <v>738360548</v>
      </c>
      <c r="B83" s="11" t="s">
        <v>35</v>
      </c>
      <c r="C83" s="11" t="s">
        <v>301</v>
      </c>
      <c r="D83" s="11"/>
      <c r="E83" s="12" t="s">
        <v>313</v>
      </c>
      <c r="F83" s="11" t="s">
        <v>324</v>
      </c>
      <c r="G83" s="11" t="s">
        <v>315</v>
      </c>
      <c r="H83" s="11" t="s">
        <v>325</v>
      </c>
      <c r="I83" s="13" t="s">
        <v>117</v>
      </c>
      <c r="J83" s="13" t="s">
        <v>295</v>
      </c>
      <c r="K83" s="13" t="s">
        <v>41</v>
      </c>
      <c r="L83" s="11" t="s">
        <v>78</v>
      </c>
      <c r="M83" s="11" t="s">
        <v>326</v>
      </c>
      <c r="N83" s="20">
        <v>25</v>
      </c>
      <c r="O83" s="20" t="s">
        <v>44</v>
      </c>
      <c r="P83" s="20" t="s">
        <v>45</v>
      </c>
      <c r="Q83" s="11">
        <f t="shared" si="11"/>
        <v>42</v>
      </c>
      <c r="R83" s="11">
        <v>1050</v>
      </c>
      <c r="S83" s="13" t="s">
        <v>55</v>
      </c>
      <c r="T83" s="11">
        <v>12</v>
      </c>
      <c r="U83" s="16">
        <v>1.8</v>
      </c>
      <c r="V83" s="17">
        <f t="shared" si="12"/>
        <v>5.2631578947368363E-2</v>
      </c>
      <c r="W83" s="43">
        <v>1.9</v>
      </c>
      <c r="X83" s="44" t="s">
        <v>44</v>
      </c>
      <c r="Y83" s="25">
        <f t="shared" si="7"/>
        <v>47.5</v>
      </c>
      <c r="Z83" s="25">
        <f t="shared" si="13"/>
        <v>58.424999999999997</v>
      </c>
      <c r="AA83" s="13">
        <v>0.5</v>
      </c>
      <c r="AB83" s="23">
        <f t="shared" si="8"/>
        <v>0.95</v>
      </c>
      <c r="AC83" s="13">
        <v>0.55000000000000004</v>
      </c>
      <c r="AD83" s="23">
        <f t="shared" si="9"/>
        <v>0.85499999999999987</v>
      </c>
      <c r="AE83" s="13">
        <v>0.6</v>
      </c>
      <c r="AF83" s="47">
        <v>0.72000000000000008</v>
      </c>
      <c r="AH83" s="46">
        <f t="shared" si="10"/>
        <v>1.9</v>
      </c>
    </row>
    <row r="84" spans="1:34">
      <c r="A84" s="10">
        <v>738360587</v>
      </c>
      <c r="B84" s="11" t="s">
        <v>327</v>
      </c>
      <c r="C84" s="11" t="s">
        <v>98</v>
      </c>
      <c r="D84" s="11"/>
      <c r="E84" s="12" t="s">
        <v>313</v>
      </c>
      <c r="F84" s="11" t="s">
        <v>328</v>
      </c>
      <c r="G84" s="11" t="s">
        <v>315</v>
      </c>
      <c r="H84" s="11" t="s">
        <v>329</v>
      </c>
      <c r="I84" s="13" t="s">
        <v>117</v>
      </c>
      <c r="J84" s="13" t="s">
        <v>295</v>
      </c>
      <c r="K84" s="13" t="s">
        <v>41</v>
      </c>
      <c r="L84" s="11" t="s">
        <v>78</v>
      </c>
      <c r="M84" s="11" t="s">
        <v>330</v>
      </c>
      <c r="N84" s="20">
        <v>25</v>
      </c>
      <c r="O84" s="20" t="s">
        <v>44</v>
      </c>
      <c r="P84" s="20" t="s">
        <v>45</v>
      </c>
      <c r="Q84" s="11">
        <f t="shared" si="11"/>
        <v>42</v>
      </c>
      <c r="R84" s="11">
        <v>1050</v>
      </c>
      <c r="S84" s="13" t="s">
        <v>55</v>
      </c>
      <c r="T84" s="11">
        <v>12</v>
      </c>
      <c r="U84" s="16"/>
      <c r="V84" s="17"/>
      <c r="W84" s="43">
        <v>2.1</v>
      </c>
      <c r="X84" s="44" t="s">
        <v>44</v>
      </c>
      <c r="Y84" s="25">
        <f t="shared" si="7"/>
        <v>52.5</v>
      </c>
      <c r="Z84" s="25">
        <f t="shared" si="13"/>
        <v>64.575000000000003</v>
      </c>
      <c r="AA84" s="13">
        <v>0.5</v>
      </c>
      <c r="AB84" s="23">
        <f t="shared" si="8"/>
        <v>1.05</v>
      </c>
      <c r="AC84" s="13">
        <v>0.55000000000000004</v>
      </c>
      <c r="AD84" s="23">
        <f t="shared" si="9"/>
        <v>0.94499999999999995</v>
      </c>
      <c r="AE84" s="13">
        <v>0.6</v>
      </c>
      <c r="AF84" s="23">
        <v>0</v>
      </c>
      <c r="AH84" s="46">
        <f t="shared" si="10"/>
        <v>2.1</v>
      </c>
    </row>
    <row r="85" spans="1:34">
      <c r="A85" s="10">
        <v>738360588</v>
      </c>
      <c r="B85" s="11" t="s">
        <v>327</v>
      </c>
      <c r="C85" s="11" t="s">
        <v>98</v>
      </c>
      <c r="D85" s="11"/>
      <c r="E85" s="12" t="s">
        <v>313</v>
      </c>
      <c r="F85" s="11" t="s">
        <v>331</v>
      </c>
      <c r="G85" s="11" t="s">
        <v>315</v>
      </c>
      <c r="H85" s="11" t="s">
        <v>332</v>
      </c>
      <c r="I85" s="13" t="s">
        <v>117</v>
      </c>
      <c r="J85" s="13" t="s">
        <v>295</v>
      </c>
      <c r="K85" s="13" t="s">
        <v>41</v>
      </c>
      <c r="L85" s="11" t="s">
        <v>78</v>
      </c>
      <c r="M85" s="11" t="s">
        <v>333</v>
      </c>
      <c r="N85" s="20">
        <v>25</v>
      </c>
      <c r="O85" s="20" t="s">
        <v>44</v>
      </c>
      <c r="P85" s="20" t="s">
        <v>45</v>
      </c>
      <c r="Q85" s="11">
        <f t="shared" si="11"/>
        <v>42</v>
      </c>
      <c r="R85" s="11">
        <v>1050</v>
      </c>
      <c r="S85" s="13" t="s">
        <v>55</v>
      </c>
      <c r="T85" s="11">
        <v>12</v>
      </c>
      <c r="U85" s="16"/>
      <c r="V85" s="17"/>
      <c r="W85" s="43">
        <v>2.1</v>
      </c>
      <c r="X85" s="44" t="s">
        <v>44</v>
      </c>
      <c r="Y85" s="25">
        <f t="shared" si="7"/>
        <v>52.5</v>
      </c>
      <c r="Z85" s="25">
        <f t="shared" si="13"/>
        <v>64.575000000000003</v>
      </c>
      <c r="AA85" s="13">
        <v>0.5</v>
      </c>
      <c r="AB85" s="23">
        <f t="shared" si="8"/>
        <v>1.05</v>
      </c>
      <c r="AC85" s="13">
        <v>0.55000000000000004</v>
      </c>
      <c r="AD85" s="23">
        <f t="shared" si="9"/>
        <v>0.94499999999999995</v>
      </c>
      <c r="AE85" s="13">
        <v>0.6</v>
      </c>
      <c r="AF85" s="23">
        <v>0</v>
      </c>
      <c r="AH85" s="46">
        <f t="shared" si="10"/>
        <v>2.1</v>
      </c>
    </row>
    <row r="86" spans="1:34">
      <c r="A86" s="10">
        <v>738360589</v>
      </c>
      <c r="B86" s="11" t="s">
        <v>327</v>
      </c>
      <c r="C86" s="11" t="s">
        <v>98</v>
      </c>
      <c r="D86" s="11"/>
      <c r="E86" s="12" t="s">
        <v>313</v>
      </c>
      <c r="F86" s="11" t="s">
        <v>334</v>
      </c>
      <c r="G86" s="11" t="s">
        <v>315</v>
      </c>
      <c r="H86" s="11" t="s">
        <v>335</v>
      </c>
      <c r="I86" s="13" t="s">
        <v>117</v>
      </c>
      <c r="J86" s="13" t="s">
        <v>295</v>
      </c>
      <c r="K86" s="13" t="s">
        <v>41</v>
      </c>
      <c r="L86" s="11" t="s">
        <v>78</v>
      </c>
      <c r="M86" s="11" t="s">
        <v>336</v>
      </c>
      <c r="N86" s="20">
        <v>25</v>
      </c>
      <c r="O86" s="20" t="s">
        <v>44</v>
      </c>
      <c r="P86" s="20" t="s">
        <v>45</v>
      </c>
      <c r="Q86" s="11">
        <f t="shared" si="11"/>
        <v>42</v>
      </c>
      <c r="R86" s="11">
        <v>1050</v>
      </c>
      <c r="S86" s="13" t="s">
        <v>55</v>
      </c>
      <c r="T86" s="11">
        <v>12</v>
      </c>
      <c r="U86" s="16"/>
      <c r="V86" s="17"/>
      <c r="W86" s="43">
        <v>2.1</v>
      </c>
      <c r="X86" s="44" t="s">
        <v>44</v>
      </c>
      <c r="Y86" s="25">
        <f t="shared" si="7"/>
        <v>52.5</v>
      </c>
      <c r="Z86" s="25">
        <f t="shared" si="13"/>
        <v>64.575000000000003</v>
      </c>
      <c r="AA86" s="13">
        <v>0.5</v>
      </c>
      <c r="AB86" s="23">
        <f t="shared" si="8"/>
        <v>1.05</v>
      </c>
      <c r="AC86" s="13">
        <v>0.55000000000000004</v>
      </c>
      <c r="AD86" s="23">
        <f t="shared" si="9"/>
        <v>0.94499999999999995</v>
      </c>
      <c r="AE86" s="13">
        <v>0.6</v>
      </c>
      <c r="AF86" s="23">
        <v>0</v>
      </c>
      <c r="AH86" s="46">
        <f t="shared" si="10"/>
        <v>2.1</v>
      </c>
    </row>
    <row r="87" spans="1:34">
      <c r="A87" s="10">
        <v>738640037</v>
      </c>
      <c r="B87" s="11" t="s">
        <v>35</v>
      </c>
      <c r="C87" s="11" t="s">
        <v>36</v>
      </c>
      <c r="D87" s="11" t="s">
        <v>337</v>
      </c>
      <c r="E87" s="12" t="s">
        <v>338</v>
      </c>
      <c r="F87" s="11" t="s">
        <v>339</v>
      </c>
      <c r="G87" s="11" t="s">
        <v>340</v>
      </c>
      <c r="H87" s="11" t="s">
        <v>341</v>
      </c>
      <c r="I87" s="13" t="s">
        <v>117</v>
      </c>
      <c r="J87" s="13" t="s">
        <v>295</v>
      </c>
      <c r="K87" s="13" t="s">
        <v>41</v>
      </c>
      <c r="L87" s="11" t="s">
        <v>50</v>
      </c>
      <c r="M87" s="11" t="s">
        <v>342</v>
      </c>
      <c r="N87" s="20">
        <v>30</v>
      </c>
      <c r="O87" s="20" t="s">
        <v>44</v>
      </c>
      <c r="P87" s="20" t="s">
        <v>45</v>
      </c>
      <c r="Q87" s="11">
        <f t="shared" si="11"/>
        <v>36</v>
      </c>
      <c r="R87" s="11">
        <v>1080</v>
      </c>
      <c r="S87" s="13" t="s">
        <v>45</v>
      </c>
      <c r="T87" s="11">
        <v>12</v>
      </c>
      <c r="U87" s="16">
        <v>0.65</v>
      </c>
      <c r="V87" s="17">
        <f t="shared" si="12"/>
        <v>2.9850746268656692E-2</v>
      </c>
      <c r="W87" s="43">
        <v>0.67</v>
      </c>
      <c r="X87" s="44" t="s">
        <v>44</v>
      </c>
      <c r="Y87" s="25">
        <f t="shared" si="7"/>
        <v>20.100000000000001</v>
      </c>
      <c r="Z87" s="25">
        <f t="shared" si="13"/>
        <v>24.723000000000003</v>
      </c>
      <c r="AA87" s="13">
        <v>0.5</v>
      </c>
      <c r="AB87" s="23">
        <f t="shared" si="8"/>
        <v>0.33500000000000002</v>
      </c>
      <c r="AC87" s="13">
        <v>0.55000000000000004</v>
      </c>
      <c r="AD87" s="23">
        <f t="shared" si="9"/>
        <v>0.30149999999999999</v>
      </c>
      <c r="AE87" s="13">
        <v>0.6</v>
      </c>
      <c r="AF87" s="23">
        <v>0.26</v>
      </c>
      <c r="AH87" s="46">
        <f t="shared" si="10"/>
        <v>0.67</v>
      </c>
    </row>
    <row r="88" spans="1:34">
      <c r="A88" s="10">
        <v>738640039</v>
      </c>
      <c r="B88" s="11" t="s">
        <v>35</v>
      </c>
      <c r="C88" s="11" t="s">
        <v>36</v>
      </c>
      <c r="D88" s="11" t="s">
        <v>343</v>
      </c>
      <c r="E88" s="12" t="s">
        <v>344</v>
      </c>
      <c r="F88" s="11" t="s">
        <v>339</v>
      </c>
      <c r="G88" s="11" t="s">
        <v>340</v>
      </c>
      <c r="H88" s="11" t="s">
        <v>345</v>
      </c>
      <c r="I88" s="13" t="s">
        <v>117</v>
      </c>
      <c r="J88" s="13" t="s">
        <v>295</v>
      </c>
      <c r="K88" s="13" t="s">
        <v>41</v>
      </c>
      <c r="L88" s="11" t="s">
        <v>42</v>
      </c>
      <c r="M88" s="11" t="s">
        <v>342</v>
      </c>
      <c r="N88" s="20">
        <v>30</v>
      </c>
      <c r="O88" s="20" t="s">
        <v>44</v>
      </c>
      <c r="P88" s="20" t="s">
        <v>45</v>
      </c>
      <c r="Q88" s="11">
        <f t="shared" si="11"/>
        <v>36</v>
      </c>
      <c r="R88" s="11">
        <v>1080</v>
      </c>
      <c r="S88" s="13" t="s">
        <v>45</v>
      </c>
      <c r="T88" s="11">
        <v>12</v>
      </c>
      <c r="U88" s="16">
        <v>0.65</v>
      </c>
      <c r="V88" s="17">
        <f t="shared" si="12"/>
        <v>2.9850746268656692E-2</v>
      </c>
      <c r="W88" s="43">
        <v>0.67</v>
      </c>
      <c r="X88" s="44" t="s">
        <v>44</v>
      </c>
      <c r="Y88" s="25">
        <f t="shared" si="7"/>
        <v>20.100000000000001</v>
      </c>
      <c r="Z88" s="25">
        <f t="shared" si="13"/>
        <v>24.723000000000003</v>
      </c>
      <c r="AA88" s="13">
        <v>0.5</v>
      </c>
      <c r="AB88" s="23">
        <f t="shared" si="8"/>
        <v>0.33500000000000002</v>
      </c>
      <c r="AC88" s="13">
        <v>0.55000000000000004</v>
      </c>
      <c r="AD88" s="23">
        <f t="shared" si="9"/>
        <v>0.30149999999999999</v>
      </c>
      <c r="AE88" s="13">
        <v>0.6</v>
      </c>
      <c r="AF88" s="23">
        <v>0.26</v>
      </c>
      <c r="AH88" s="46">
        <f t="shared" si="10"/>
        <v>0.67</v>
      </c>
    </row>
    <row r="89" spans="1:34">
      <c r="A89" s="10">
        <v>738640041</v>
      </c>
      <c r="B89" s="11" t="s">
        <v>35</v>
      </c>
      <c r="C89" s="11" t="s">
        <v>36</v>
      </c>
      <c r="D89" s="11" t="s">
        <v>346</v>
      </c>
      <c r="E89" s="12" t="s">
        <v>347</v>
      </c>
      <c r="F89" s="11"/>
      <c r="G89" s="11" t="s">
        <v>348</v>
      </c>
      <c r="H89" s="11" t="s">
        <v>349</v>
      </c>
      <c r="I89" s="13" t="s">
        <v>117</v>
      </c>
      <c r="J89" s="13" t="s">
        <v>295</v>
      </c>
      <c r="K89" s="13" t="s">
        <v>41</v>
      </c>
      <c r="L89" s="11" t="s">
        <v>50</v>
      </c>
      <c r="M89" s="11" t="s">
        <v>350</v>
      </c>
      <c r="N89" s="20">
        <v>30</v>
      </c>
      <c r="O89" s="20" t="s">
        <v>44</v>
      </c>
      <c r="P89" s="20" t="s">
        <v>45</v>
      </c>
      <c r="Q89" s="11">
        <f t="shared" si="11"/>
        <v>36</v>
      </c>
      <c r="R89" s="11">
        <v>1080</v>
      </c>
      <c r="S89" s="13" t="s">
        <v>45</v>
      </c>
      <c r="T89" s="11">
        <v>12</v>
      </c>
      <c r="U89" s="16">
        <v>0.6</v>
      </c>
      <c r="V89" s="17">
        <f t="shared" si="12"/>
        <v>0</v>
      </c>
      <c r="W89" s="43">
        <v>0.6</v>
      </c>
      <c r="X89" s="44" t="s">
        <v>44</v>
      </c>
      <c r="Y89" s="25">
        <f t="shared" si="7"/>
        <v>18</v>
      </c>
      <c r="Z89" s="25">
        <f t="shared" si="13"/>
        <v>22.14</v>
      </c>
      <c r="AA89" s="13">
        <v>0.5</v>
      </c>
      <c r="AB89" s="23">
        <f t="shared" si="8"/>
        <v>0.3</v>
      </c>
      <c r="AC89" s="13">
        <v>0.55000000000000004</v>
      </c>
      <c r="AD89" s="23">
        <f t="shared" si="9"/>
        <v>0.26999999999999996</v>
      </c>
      <c r="AE89" s="13">
        <v>0.6</v>
      </c>
      <c r="AF89" s="23">
        <v>0.24</v>
      </c>
      <c r="AH89" s="46">
        <f t="shared" si="10"/>
        <v>0.6</v>
      </c>
    </row>
    <row r="90" spans="1:34">
      <c r="A90" s="10">
        <v>738640043</v>
      </c>
      <c r="B90" s="11" t="s">
        <v>35</v>
      </c>
      <c r="C90" s="11" t="s">
        <v>36</v>
      </c>
      <c r="D90" s="11" t="s">
        <v>351</v>
      </c>
      <c r="E90" s="12" t="s">
        <v>352</v>
      </c>
      <c r="F90" s="11"/>
      <c r="G90" s="11" t="s">
        <v>353</v>
      </c>
      <c r="H90" s="11" t="s">
        <v>354</v>
      </c>
      <c r="I90" s="13" t="s">
        <v>117</v>
      </c>
      <c r="J90" s="13" t="s">
        <v>295</v>
      </c>
      <c r="K90" s="13" t="s">
        <v>41</v>
      </c>
      <c r="L90" s="11" t="s">
        <v>42</v>
      </c>
      <c r="M90" s="11" t="s">
        <v>355</v>
      </c>
      <c r="N90" s="20">
        <v>30</v>
      </c>
      <c r="O90" s="20" t="s">
        <v>44</v>
      </c>
      <c r="P90" s="20" t="s">
        <v>45</v>
      </c>
      <c r="Q90" s="11">
        <f t="shared" si="11"/>
        <v>36</v>
      </c>
      <c r="R90" s="11">
        <v>1080</v>
      </c>
      <c r="S90" s="13" t="s">
        <v>55</v>
      </c>
      <c r="T90" s="11">
        <v>12</v>
      </c>
      <c r="U90" s="16">
        <v>0.5</v>
      </c>
      <c r="V90" s="17">
        <f t="shared" si="12"/>
        <v>3.8461538461538547E-2</v>
      </c>
      <c r="W90" s="43">
        <v>0.52</v>
      </c>
      <c r="X90" s="44" t="s">
        <v>44</v>
      </c>
      <c r="Y90" s="25">
        <f t="shared" si="7"/>
        <v>15.600000000000001</v>
      </c>
      <c r="Z90" s="25">
        <f t="shared" si="13"/>
        <v>19.188000000000002</v>
      </c>
      <c r="AA90" s="13">
        <v>0.5</v>
      </c>
      <c r="AB90" s="23">
        <f t="shared" si="8"/>
        <v>0.26</v>
      </c>
      <c r="AC90" s="13">
        <v>0.55000000000000004</v>
      </c>
      <c r="AD90" s="23">
        <f t="shared" si="9"/>
        <v>0.23399999999999999</v>
      </c>
      <c r="AE90" s="13">
        <v>0.6</v>
      </c>
      <c r="AF90" s="23">
        <v>0.2</v>
      </c>
      <c r="AH90" s="46">
        <f t="shared" si="10"/>
        <v>0.52</v>
      </c>
    </row>
    <row r="91" spans="1:34">
      <c r="A91" s="10">
        <v>731900121</v>
      </c>
      <c r="B91" s="11" t="s">
        <v>35</v>
      </c>
      <c r="C91" s="11" t="s">
        <v>47</v>
      </c>
      <c r="D91" s="11" t="s">
        <v>356</v>
      </c>
      <c r="E91" s="12" t="s">
        <v>357</v>
      </c>
      <c r="F91" s="11" t="s">
        <v>358</v>
      </c>
      <c r="G91" s="11" t="s">
        <v>359</v>
      </c>
      <c r="H91" s="11" t="s">
        <v>360</v>
      </c>
      <c r="I91" s="13" t="s">
        <v>117</v>
      </c>
      <c r="J91" s="13" t="s">
        <v>361</v>
      </c>
      <c r="K91" s="13" t="s">
        <v>41</v>
      </c>
      <c r="L91" s="11" t="s">
        <v>119</v>
      </c>
      <c r="M91" s="11" t="s">
        <v>362</v>
      </c>
      <c r="N91" s="20">
        <v>20</v>
      </c>
      <c r="O91" s="20" t="s">
        <v>44</v>
      </c>
      <c r="P91" s="20" t="s">
        <v>111</v>
      </c>
      <c r="Q91" s="11">
        <f t="shared" si="11"/>
        <v>24</v>
      </c>
      <c r="R91" s="11">
        <v>480</v>
      </c>
      <c r="S91" s="13" t="s">
        <v>111</v>
      </c>
      <c r="T91" s="11">
        <v>12</v>
      </c>
      <c r="U91" s="16">
        <v>4.2</v>
      </c>
      <c r="V91" s="17">
        <f t="shared" si="12"/>
        <v>0</v>
      </c>
      <c r="W91" s="43">
        <v>4.2</v>
      </c>
      <c r="X91" s="44" t="s">
        <v>44</v>
      </c>
      <c r="Y91" s="25">
        <f t="shared" si="7"/>
        <v>84</v>
      </c>
      <c r="Z91" s="25">
        <f t="shared" si="13"/>
        <v>103.32</v>
      </c>
      <c r="AA91" s="13">
        <v>0.5</v>
      </c>
      <c r="AB91" s="23">
        <f t="shared" si="8"/>
        <v>2.1</v>
      </c>
      <c r="AC91" s="13">
        <v>0.55000000000000004</v>
      </c>
      <c r="AD91" s="23">
        <f t="shared" si="9"/>
        <v>1.89</v>
      </c>
      <c r="AE91" s="13">
        <v>0.6</v>
      </c>
      <c r="AF91" s="23">
        <v>1.6800000000000002</v>
      </c>
      <c r="AH91" s="46">
        <f t="shared" si="10"/>
        <v>4.2</v>
      </c>
    </row>
    <row r="92" spans="1:34">
      <c r="A92" s="10">
        <v>731900122</v>
      </c>
      <c r="B92" s="11" t="s">
        <v>35</v>
      </c>
      <c r="C92" s="11" t="s">
        <v>47</v>
      </c>
      <c r="D92" s="11" t="s">
        <v>363</v>
      </c>
      <c r="E92" s="12" t="s">
        <v>357</v>
      </c>
      <c r="F92" s="11" t="s">
        <v>364</v>
      </c>
      <c r="G92" s="11" t="s">
        <v>359</v>
      </c>
      <c r="H92" s="11" t="s">
        <v>365</v>
      </c>
      <c r="I92" s="13" t="s">
        <v>117</v>
      </c>
      <c r="J92" s="13" t="s">
        <v>361</v>
      </c>
      <c r="K92" s="13" t="s">
        <v>41</v>
      </c>
      <c r="L92" s="11" t="s">
        <v>119</v>
      </c>
      <c r="M92" s="11" t="s">
        <v>362</v>
      </c>
      <c r="N92" s="20">
        <v>20</v>
      </c>
      <c r="O92" s="20" t="s">
        <v>44</v>
      </c>
      <c r="P92" s="20" t="s">
        <v>111</v>
      </c>
      <c r="Q92" s="11">
        <f t="shared" si="11"/>
        <v>24</v>
      </c>
      <c r="R92" s="11">
        <v>480</v>
      </c>
      <c r="S92" s="13" t="s">
        <v>111</v>
      </c>
      <c r="T92" s="11">
        <v>12</v>
      </c>
      <c r="U92" s="16">
        <v>4.2</v>
      </c>
      <c r="V92" s="17">
        <f t="shared" si="12"/>
        <v>0</v>
      </c>
      <c r="W92" s="43">
        <v>4.2</v>
      </c>
      <c r="X92" s="44" t="s">
        <v>44</v>
      </c>
      <c r="Y92" s="25">
        <f t="shared" si="7"/>
        <v>84</v>
      </c>
      <c r="Z92" s="25">
        <f t="shared" si="13"/>
        <v>103.32</v>
      </c>
      <c r="AA92" s="13">
        <v>0.5</v>
      </c>
      <c r="AB92" s="23">
        <f t="shared" si="8"/>
        <v>2.1</v>
      </c>
      <c r="AC92" s="13">
        <v>0.55000000000000004</v>
      </c>
      <c r="AD92" s="23">
        <f t="shared" si="9"/>
        <v>1.89</v>
      </c>
      <c r="AE92" s="13">
        <v>0.6</v>
      </c>
      <c r="AF92" s="23">
        <v>1.6800000000000002</v>
      </c>
      <c r="AH92" s="46">
        <f t="shared" si="10"/>
        <v>4.2</v>
      </c>
    </row>
    <row r="93" spans="1:34">
      <c r="A93" s="10">
        <v>731900124</v>
      </c>
      <c r="B93" s="11" t="s">
        <v>35</v>
      </c>
      <c r="C93" s="11" t="s">
        <v>47</v>
      </c>
      <c r="D93" s="11" t="s">
        <v>366</v>
      </c>
      <c r="E93" s="12" t="s">
        <v>357</v>
      </c>
      <c r="F93" s="11" t="s">
        <v>367</v>
      </c>
      <c r="G93" s="11" t="s">
        <v>359</v>
      </c>
      <c r="H93" s="11" t="s">
        <v>368</v>
      </c>
      <c r="I93" s="13" t="s">
        <v>117</v>
      </c>
      <c r="J93" s="13" t="s">
        <v>361</v>
      </c>
      <c r="K93" s="13" t="s">
        <v>41</v>
      </c>
      <c r="L93" s="11" t="s">
        <v>119</v>
      </c>
      <c r="M93" s="11" t="s">
        <v>362</v>
      </c>
      <c r="N93" s="20">
        <v>20</v>
      </c>
      <c r="O93" s="20" t="s">
        <v>44</v>
      </c>
      <c r="P93" s="20" t="s">
        <v>111</v>
      </c>
      <c r="Q93" s="11">
        <f t="shared" si="11"/>
        <v>24</v>
      </c>
      <c r="R93" s="11">
        <v>480</v>
      </c>
      <c r="S93" s="13" t="s">
        <v>111</v>
      </c>
      <c r="T93" s="11">
        <v>12</v>
      </c>
      <c r="U93" s="16">
        <v>4.2</v>
      </c>
      <c r="V93" s="17">
        <f t="shared" si="12"/>
        <v>0</v>
      </c>
      <c r="W93" s="43">
        <v>4.2</v>
      </c>
      <c r="X93" s="44" t="s">
        <v>44</v>
      </c>
      <c r="Y93" s="25">
        <f t="shared" si="7"/>
        <v>84</v>
      </c>
      <c r="Z93" s="25">
        <f t="shared" si="13"/>
        <v>103.32</v>
      </c>
      <c r="AA93" s="13">
        <v>0.5</v>
      </c>
      <c r="AB93" s="23">
        <f t="shared" si="8"/>
        <v>2.1</v>
      </c>
      <c r="AC93" s="13">
        <v>0.55000000000000004</v>
      </c>
      <c r="AD93" s="23">
        <f t="shared" si="9"/>
        <v>1.89</v>
      </c>
      <c r="AE93" s="13">
        <v>0.6</v>
      </c>
      <c r="AF93" s="23">
        <v>1.6800000000000002</v>
      </c>
      <c r="AH93" s="46">
        <f t="shared" si="10"/>
        <v>4.2</v>
      </c>
    </row>
    <row r="94" spans="1:34">
      <c r="A94" s="10">
        <v>731900125</v>
      </c>
      <c r="B94" s="11" t="s">
        <v>35</v>
      </c>
      <c r="C94" s="11" t="s">
        <v>47</v>
      </c>
      <c r="D94" s="11" t="s">
        <v>369</v>
      </c>
      <c r="E94" s="12" t="s">
        <v>357</v>
      </c>
      <c r="F94" s="11" t="s">
        <v>370</v>
      </c>
      <c r="G94" s="11" t="s">
        <v>359</v>
      </c>
      <c r="H94" s="11" t="s">
        <v>371</v>
      </c>
      <c r="I94" s="13" t="s">
        <v>117</v>
      </c>
      <c r="J94" s="13" t="s">
        <v>361</v>
      </c>
      <c r="K94" s="13" t="s">
        <v>41</v>
      </c>
      <c r="L94" s="11" t="s">
        <v>119</v>
      </c>
      <c r="M94" s="11" t="s">
        <v>362</v>
      </c>
      <c r="N94" s="20">
        <v>20</v>
      </c>
      <c r="O94" s="20" t="s">
        <v>44</v>
      </c>
      <c r="P94" s="20" t="s">
        <v>111</v>
      </c>
      <c r="Q94" s="11">
        <f t="shared" si="11"/>
        <v>24</v>
      </c>
      <c r="R94" s="11">
        <v>480</v>
      </c>
      <c r="S94" s="13" t="s">
        <v>111</v>
      </c>
      <c r="T94" s="11">
        <v>12</v>
      </c>
      <c r="U94" s="16">
        <v>4.2</v>
      </c>
      <c r="V94" s="17">
        <f t="shared" si="12"/>
        <v>0</v>
      </c>
      <c r="W94" s="43">
        <v>4.2</v>
      </c>
      <c r="X94" s="44" t="s">
        <v>44</v>
      </c>
      <c r="Y94" s="25">
        <f t="shared" si="7"/>
        <v>84</v>
      </c>
      <c r="Z94" s="25">
        <f t="shared" si="13"/>
        <v>103.32</v>
      </c>
      <c r="AA94" s="13">
        <v>0.5</v>
      </c>
      <c r="AB94" s="23">
        <f t="shared" si="8"/>
        <v>2.1</v>
      </c>
      <c r="AC94" s="13">
        <v>0.55000000000000004</v>
      </c>
      <c r="AD94" s="23">
        <f t="shared" si="9"/>
        <v>1.89</v>
      </c>
      <c r="AE94" s="13">
        <v>0.6</v>
      </c>
      <c r="AF94" s="23">
        <v>1.6800000000000002</v>
      </c>
      <c r="AH94" s="46">
        <f t="shared" si="10"/>
        <v>4.2</v>
      </c>
    </row>
    <row r="95" spans="1:34">
      <c r="A95" s="10">
        <v>731900126</v>
      </c>
      <c r="B95" s="11" t="s">
        <v>35</v>
      </c>
      <c r="C95" s="11" t="s">
        <v>47</v>
      </c>
      <c r="D95" s="11" t="s">
        <v>372</v>
      </c>
      <c r="E95" s="12" t="s">
        <v>357</v>
      </c>
      <c r="F95" s="11" t="s">
        <v>373</v>
      </c>
      <c r="G95" s="11" t="s">
        <v>359</v>
      </c>
      <c r="H95" s="11" t="s">
        <v>374</v>
      </c>
      <c r="I95" s="13" t="s">
        <v>117</v>
      </c>
      <c r="J95" s="13" t="s">
        <v>361</v>
      </c>
      <c r="K95" s="13" t="s">
        <v>41</v>
      </c>
      <c r="L95" s="11" t="s">
        <v>119</v>
      </c>
      <c r="M95" s="11" t="s">
        <v>362</v>
      </c>
      <c r="N95" s="20">
        <v>20</v>
      </c>
      <c r="O95" s="20" t="s">
        <v>44</v>
      </c>
      <c r="P95" s="20" t="s">
        <v>111</v>
      </c>
      <c r="Q95" s="11">
        <f t="shared" si="11"/>
        <v>24</v>
      </c>
      <c r="R95" s="11">
        <v>480</v>
      </c>
      <c r="S95" s="13" t="s">
        <v>111</v>
      </c>
      <c r="T95" s="11">
        <v>12</v>
      </c>
      <c r="U95" s="16">
        <v>4.2</v>
      </c>
      <c r="V95" s="17">
        <f t="shared" si="12"/>
        <v>0</v>
      </c>
      <c r="W95" s="43">
        <v>4.2</v>
      </c>
      <c r="X95" s="44" t="s">
        <v>44</v>
      </c>
      <c r="Y95" s="25">
        <f t="shared" si="7"/>
        <v>84</v>
      </c>
      <c r="Z95" s="25">
        <f t="shared" si="13"/>
        <v>103.32</v>
      </c>
      <c r="AA95" s="13">
        <v>0.5</v>
      </c>
      <c r="AB95" s="23">
        <f t="shared" si="8"/>
        <v>2.1</v>
      </c>
      <c r="AC95" s="13">
        <v>0.55000000000000004</v>
      </c>
      <c r="AD95" s="23">
        <f t="shared" si="9"/>
        <v>1.89</v>
      </c>
      <c r="AE95" s="13">
        <v>0.6</v>
      </c>
      <c r="AF95" s="23">
        <v>1.6800000000000002</v>
      </c>
      <c r="AH95" s="46">
        <f t="shared" si="10"/>
        <v>4.2</v>
      </c>
    </row>
    <row r="96" spans="1:34">
      <c r="A96" s="10">
        <v>731900127</v>
      </c>
      <c r="B96" s="11" t="s">
        <v>35</v>
      </c>
      <c r="C96" s="11" t="s">
        <v>47</v>
      </c>
      <c r="D96" s="11" t="s">
        <v>375</v>
      </c>
      <c r="E96" s="12" t="s">
        <v>357</v>
      </c>
      <c r="F96" s="11" t="s">
        <v>376</v>
      </c>
      <c r="G96" s="11" t="s">
        <v>359</v>
      </c>
      <c r="H96" s="11" t="s">
        <v>377</v>
      </c>
      <c r="I96" s="13" t="s">
        <v>117</v>
      </c>
      <c r="J96" s="13" t="s">
        <v>361</v>
      </c>
      <c r="K96" s="13" t="s">
        <v>41</v>
      </c>
      <c r="L96" s="11" t="s">
        <v>119</v>
      </c>
      <c r="M96" s="11" t="s">
        <v>362</v>
      </c>
      <c r="N96" s="20">
        <v>20</v>
      </c>
      <c r="O96" s="20" t="s">
        <v>44</v>
      </c>
      <c r="P96" s="20" t="s">
        <v>111</v>
      </c>
      <c r="Q96" s="11">
        <f t="shared" si="11"/>
        <v>24</v>
      </c>
      <c r="R96" s="11">
        <v>480</v>
      </c>
      <c r="S96" s="13" t="s">
        <v>111</v>
      </c>
      <c r="T96" s="11">
        <v>12</v>
      </c>
      <c r="U96" s="16">
        <v>4.2</v>
      </c>
      <c r="V96" s="17">
        <f t="shared" si="12"/>
        <v>0</v>
      </c>
      <c r="W96" s="43">
        <v>4.2</v>
      </c>
      <c r="X96" s="44" t="s">
        <v>44</v>
      </c>
      <c r="Y96" s="25">
        <f t="shared" si="7"/>
        <v>84</v>
      </c>
      <c r="Z96" s="25">
        <f t="shared" si="13"/>
        <v>103.32</v>
      </c>
      <c r="AA96" s="13">
        <v>0.5</v>
      </c>
      <c r="AB96" s="23">
        <f t="shared" si="8"/>
        <v>2.1</v>
      </c>
      <c r="AC96" s="13">
        <v>0.55000000000000004</v>
      </c>
      <c r="AD96" s="23">
        <f t="shared" si="9"/>
        <v>1.89</v>
      </c>
      <c r="AE96" s="13">
        <v>0.6</v>
      </c>
      <c r="AF96" s="23">
        <v>1.6800000000000002</v>
      </c>
      <c r="AH96" s="46">
        <f t="shared" si="10"/>
        <v>4.2</v>
      </c>
    </row>
    <row r="97" spans="1:34">
      <c r="A97" s="10">
        <v>738360881</v>
      </c>
      <c r="B97" s="11" t="s">
        <v>35</v>
      </c>
      <c r="C97" s="11" t="s">
        <v>74</v>
      </c>
      <c r="D97" s="11" t="s">
        <v>378</v>
      </c>
      <c r="E97" s="12" t="s">
        <v>357</v>
      </c>
      <c r="F97" s="11" t="s">
        <v>379</v>
      </c>
      <c r="G97" s="11" t="s">
        <v>359</v>
      </c>
      <c r="H97" s="11" t="s">
        <v>380</v>
      </c>
      <c r="I97" s="13" t="s">
        <v>117</v>
      </c>
      <c r="J97" s="13" t="s">
        <v>361</v>
      </c>
      <c r="K97" s="13" t="s">
        <v>41</v>
      </c>
      <c r="L97" s="11" t="s">
        <v>119</v>
      </c>
      <c r="M97" s="11" t="s">
        <v>362</v>
      </c>
      <c r="N97" s="20">
        <v>20</v>
      </c>
      <c r="O97" s="20" t="s">
        <v>44</v>
      </c>
      <c r="P97" s="20" t="s">
        <v>111</v>
      </c>
      <c r="Q97" s="11">
        <f t="shared" si="11"/>
        <v>32</v>
      </c>
      <c r="R97" s="11">
        <v>640</v>
      </c>
      <c r="S97" s="13" t="s">
        <v>111</v>
      </c>
      <c r="T97" s="11">
        <v>12</v>
      </c>
      <c r="U97" s="16">
        <v>4.2</v>
      </c>
      <c r="V97" s="17">
        <f t="shared" si="12"/>
        <v>0</v>
      </c>
      <c r="W97" s="43">
        <v>4.2</v>
      </c>
      <c r="X97" s="44" t="s">
        <v>44</v>
      </c>
      <c r="Y97" s="25">
        <f t="shared" si="7"/>
        <v>84</v>
      </c>
      <c r="Z97" s="25">
        <f t="shared" si="13"/>
        <v>103.32</v>
      </c>
      <c r="AA97" s="13">
        <v>0.5</v>
      </c>
      <c r="AB97" s="23">
        <f t="shared" si="8"/>
        <v>2.1</v>
      </c>
      <c r="AC97" s="13">
        <v>0.55000000000000004</v>
      </c>
      <c r="AD97" s="23">
        <f t="shared" si="9"/>
        <v>1.89</v>
      </c>
      <c r="AE97" s="13">
        <v>0.6</v>
      </c>
      <c r="AF97" s="23">
        <v>1.6800000000000002</v>
      </c>
      <c r="AH97" s="46">
        <f t="shared" si="10"/>
        <v>4.2</v>
      </c>
    </row>
    <row r="98" spans="1:34">
      <c r="A98" s="10">
        <v>731900128</v>
      </c>
      <c r="B98" s="11" t="s">
        <v>35</v>
      </c>
      <c r="C98" s="11" t="s">
        <v>47</v>
      </c>
      <c r="D98" s="11" t="s">
        <v>381</v>
      </c>
      <c r="E98" s="12" t="s">
        <v>357</v>
      </c>
      <c r="F98" s="11" t="s">
        <v>382</v>
      </c>
      <c r="G98" s="11" t="s">
        <v>359</v>
      </c>
      <c r="H98" s="11" t="s">
        <v>383</v>
      </c>
      <c r="I98" s="13" t="s">
        <v>117</v>
      </c>
      <c r="J98" s="13" t="s">
        <v>361</v>
      </c>
      <c r="K98" s="13" t="s">
        <v>41</v>
      </c>
      <c r="L98" s="11" t="s">
        <v>119</v>
      </c>
      <c r="M98" s="11" t="s">
        <v>362</v>
      </c>
      <c r="N98" s="20">
        <v>20</v>
      </c>
      <c r="O98" s="20" t="s">
        <v>44</v>
      </c>
      <c r="P98" s="20" t="s">
        <v>111</v>
      </c>
      <c r="Q98" s="11">
        <f t="shared" si="11"/>
        <v>24</v>
      </c>
      <c r="R98" s="11">
        <v>480</v>
      </c>
      <c r="S98" s="13" t="s">
        <v>111</v>
      </c>
      <c r="T98" s="11">
        <v>12</v>
      </c>
      <c r="U98" s="16">
        <v>4.2</v>
      </c>
      <c r="V98" s="17">
        <f t="shared" si="12"/>
        <v>0</v>
      </c>
      <c r="W98" s="43">
        <v>4.2</v>
      </c>
      <c r="X98" s="44" t="s">
        <v>44</v>
      </c>
      <c r="Y98" s="25">
        <f t="shared" si="7"/>
        <v>84</v>
      </c>
      <c r="Z98" s="25">
        <f t="shared" si="13"/>
        <v>103.32</v>
      </c>
      <c r="AA98" s="13">
        <v>0.5</v>
      </c>
      <c r="AB98" s="23">
        <f t="shared" si="8"/>
        <v>2.1</v>
      </c>
      <c r="AC98" s="13">
        <v>0.55000000000000004</v>
      </c>
      <c r="AD98" s="23">
        <f t="shared" si="9"/>
        <v>1.89</v>
      </c>
      <c r="AE98" s="13">
        <v>0.6</v>
      </c>
      <c r="AF98" s="23">
        <v>1.6800000000000002</v>
      </c>
      <c r="AH98" s="46">
        <f t="shared" si="10"/>
        <v>4.2</v>
      </c>
    </row>
    <row r="99" spans="1:34">
      <c r="A99" s="10">
        <v>738360889</v>
      </c>
      <c r="B99" s="11" t="s">
        <v>35</v>
      </c>
      <c r="C99" s="11" t="s">
        <v>74</v>
      </c>
      <c r="D99" s="11" t="s">
        <v>384</v>
      </c>
      <c r="E99" s="12" t="s">
        <v>357</v>
      </c>
      <c r="F99" s="11" t="s">
        <v>385</v>
      </c>
      <c r="G99" s="11" t="s">
        <v>359</v>
      </c>
      <c r="H99" s="11" t="s">
        <v>386</v>
      </c>
      <c r="I99" s="13" t="s">
        <v>117</v>
      </c>
      <c r="J99" s="13" t="s">
        <v>361</v>
      </c>
      <c r="K99" s="13" t="s">
        <v>41</v>
      </c>
      <c r="L99" s="11" t="s">
        <v>119</v>
      </c>
      <c r="M99" s="11" t="s">
        <v>362</v>
      </c>
      <c r="N99" s="20">
        <v>20</v>
      </c>
      <c r="O99" s="20" t="s">
        <v>44</v>
      </c>
      <c r="P99" s="20" t="s">
        <v>111</v>
      </c>
      <c r="Q99" s="11">
        <f t="shared" si="11"/>
        <v>32</v>
      </c>
      <c r="R99" s="11">
        <v>640</v>
      </c>
      <c r="S99" s="13" t="s">
        <v>111</v>
      </c>
      <c r="T99" s="11">
        <v>12</v>
      </c>
      <c r="U99" s="16">
        <v>4.2</v>
      </c>
      <c r="V99" s="17">
        <f t="shared" si="12"/>
        <v>0</v>
      </c>
      <c r="W99" s="43">
        <v>4.2</v>
      </c>
      <c r="X99" s="44" t="s">
        <v>44</v>
      </c>
      <c r="Y99" s="25">
        <f t="shared" si="7"/>
        <v>84</v>
      </c>
      <c r="Z99" s="25">
        <f t="shared" si="13"/>
        <v>103.32</v>
      </c>
      <c r="AA99" s="13">
        <v>0.5</v>
      </c>
      <c r="AB99" s="23">
        <f t="shared" si="8"/>
        <v>2.1</v>
      </c>
      <c r="AC99" s="13">
        <v>0.55000000000000004</v>
      </c>
      <c r="AD99" s="23">
        <f t="shared" si="9"/>
        <v>1.89</v>
      </c>
      <c r="AE99" s="13">
        <v>0.6</v>
      </c>
      <c r="AF99" s="23">
        <v>1.6800000000000002</v>
      </c>
      <c r="AH99" s="46">
        <f t="shared" si="10"/>
        <v>4.2</v>
      </c>
    </row>
    <row r="100" spans="1:34">
      <c r="A100" s="10">
        <v>731900132</v>
      </c>
      <c r="B100" s="11" t="s">
        <v>35</v>
      </c>
      <c r="C100" s="11" t="s">
        <v>47</v>
      </c>
      <c r="D100" s="11" t="s">
        <v>387</v>
      </c>
      <c r="E100" s="12" t="s">
        <v>357</v>
      </c>
      <c r="F100" s="11" t="s">
        <v>388</v>
      </c>
      <c r="G100" s="11" t="s">
        <v>359</v>
      </c>
      <c r="H100" s="11" t="s">
        <v>389</v>
      </c>
      <c r="I100" s="13" t="s">
        <v>117</v>
      </c>
      <c r="J100" s="13" t="s">
        <v>361</v>
      </c>
      <c r="K100" s="13" t="s">
        <v>41</v>
      </c>
      <c r="L100" s="11" t="s">
        <v>119</v>
      </c>
      <c r="M100" s="11" t="s">
        <v>362</v>
      </c>
      <c r="N100" s="20">
        <v>20</v>
      </c>
      <c r="O100" s="20" t="s">
        <v>44</v>
      </c>
      <c r="P100" s="20" t="s">
        <v>111</v>
      </c>
      <c r="Q100" s="11">
        <f t="shared" si="11"/>
        <v>24</v>
      </c>
      <c r="R100" s="11">
        <v>480</v>
      </c>
      <c r="S100" s="13" t="s">
        <v>111</v>
      </c>
      <c r="T100" s="11">
        <v>12</v>
      </c>
      <c r="U100" s="16">
        <v>4.2</v>
      </c>
      <c r="V100" s="17">
        <f t="shared" si="12"/>
        <v>0</v>
      </c>
      <c r="W100" s="43">
        <v>4.2</v>
      </c>
      <c r="X100" s="44" t="s">
        <v>44</v>
      </c>
      <c r="Y100" s="25">
        <f t="shared" si="7"/>
        <v>84</v>
      </c>
      <c r="Z100" s="25">
        <f t="shared" si="13"/>
        <v>103.32</v>
      </c>
      <c r="AA100" s="13">
        <v>0.5</v>
      </c>
      <c r="AB100" s="23">
        <f t="shared" si="8"/>
        <v>2.1</v>
      </c>
      <c r="AC100" s="13">
        <v>0.55000000000000004</v>
      </c>
      <c r="AD100" s="23">
        <f t="shared" si="9"/>
        <v>1.89</v>
      </c>
      <c r="AE100" s="13">
        <v>0.6</v>
      </c>
      <c r="AF100" s="23">
        <v>1.6800000000000002</v>
      </c>
      <c r="AH100" s="46">
        <f t="shared" si="10"/>
        <v>4.2</v>
      </c>
    </row>
    <row r="101" spans="1:34">
      <c r="A101" s="10">
        <v>731900136</v>
      </c>
      <c r="B101" s="11" t="s">
        <v>35</v>
      </c>
      <c r="C101" s="11" t="s">
        <v>47</v>
      </c>
      <c r="D101" s="11" t="s">
        <v>390</v>
      </c>
      <c r="E101" s="12" t="s">
        <v>357</v>
      </c>
      <c r="F101" s="11" t="s">
        <v>391</v>
      </c>
      <c r="G101" s="11" t="s">
        <v>359</v>
      </c>
      <c r="H101" s="11" t="s">
        <v>392</v>
      </c>
      <c r="I101" s="13" t="s">
        <v>117</v>
      </c>
      <c r="J101" s="13" t="s">
        <v>361</v>
      </c>
      <c r="K101" s="13" t="s">
        <v>41</v>
      </c>
      <c r="L101" s="11" t="s">
        <v>119</v>
      </c>
      <c r="M101" s="11" t="s">
        <v>140</v>
      </c>
      <c r="N101" s="20">
        <v>20</v>
      </c>
      <c r="O101" s="20" t="s">
        <v>44</v>
      </c>
      <c r="P101" s="20" t="s">
        <v>111</v>
      </c>
      <c r="Q101" s="11">
        <f t="shared" si="11"/>
        <v>24</v>
      </c>
      <c r="R101" s="11">
        <v>480</v>
      </c>
      <c r="S101" s="13" t="s">
        <v>111</v>
      </c>
      <c r="T101" s="11">
        <v>12</v>
      </c>
      <c r="U101" s="16">
        <v>4.2</v>
      </c>
      <c r="V101" s="17">
        <f t="shared" si="12"/>
        <v>0</v>
      </c>
      <c r="W101" s="43">
        <v>4.2</v>
      </c>
      <c r="X101" s="44" t="s">
        <v>44</v>
      </c>
      <c r="Y101" s="25">
        <f t="shared" si="7"/>
        <v>84</v>
      </c>
      <c r="Z101" s="25">
        <f t="shared" si="13"/>
        <v>103.32</v>
      </c>
      <c r="AA101" s="13">
        <v>0.5</v>
      </c>
      <c r="AB101" s="23">
        <f t="shared" si="8"/>
        <v>2.1</v>
      </c>
      <c r="AC101" s="13">
        <v>0.55000000000000004</v>
      </c>
      <c r="AD101" s="23">
        <f t="shared" si="9"/>
        <v>1.89</v>
      </c>
      <c r="AE101" s="13">
        <v>0.6</v>
      </c>
      <c r="AF101" s="23">
        <v>1.6800000000000002</v>
      </c>
      <c r="AH101" s="46">
        <f t="shared" si="10"/>
        <v>4.2</v>
      </c>
    </row>
    <row r="102" spans="1:34">
      <c r="A102" s="10">
        <v>731900137</v>
      </c>
      <c r="B102" s="11" t="s">
        <v>35</v>
      </c>
      <c r="C102" s="11" t="s">
        <v>47</v>
      </c>
      <c r="D102" s="11" t="s">
        <v>393</v>
      </c>
      <c r="E102" s="12" t="s">
        <v>357</v>
      </c>
      <c r="F102" s="11" t="s">
        <v>394</v>
      </c>
      <c r="G102" s="11" t="s">
        <v>359</v>
      </c>
      <c r="H102" s="11" t="s">
        <v>395</v>
      </c>
      <c r="I102" s="13" t="s">
        <v>117</v>
      </c>
      <c r="J102" s="13" t="s">
        <v>361</v>
      </c>
      <c r="K102" s="13" t="s">
        <v>41</v>
      </c>
      <c r="L102" s="11" t="s">
        <v>119</v>
      </c>
      <c r="M102" s="11" t="s">
        <v>140</v>
      </c>
      <c r="N102" s="20">
        <v>20</v>
      </c>
      <c r="O102" s="20" t="s">
        <v>44</v>
      </c>
      <c r="P102" s="20" t="s">
        <v>111</v>
      </c>
      <c r="Q102" s="11">
        <f t="shared" si="11"/>
        <v>24</v>
      </c>
      <c r="R102" s="11">
        <v>480</v>
      </c>
      <c r="S102" s="13" t="s">
        <v>111</v>
      </c>
      <c r="T102" s="11">
        <v>12</v>
      </c>
      <c r="U102" s="16">
        <v>4.2</v>
      </c>
      <c r="V102" s="17">
        <f t="shared" si="12"/>
        <v>0</v>
      </c>
      <c r="W102" s="43">
        <v>4.2</v>
      </c>
      <c r="X102" s="44" t="s">
        <v>44</v>
      </c>
      <c r="Y102" s="25">
        <f t="shared" si="7"/>
        <v>84</v>
      </c>
      <c r="Z102" s="25">
        <f t="shared" si="13"/>
        <v>103.32</v>
      </c>
      <c r="AA102" s="13">
        <v>0.5</v>
      </c>
      <c r="AB102" s="23">
        <f t="shared" si="8"/>
        <v>2.1</v>
      </c>
      <c r="AC102" s="13">
        <v>0.55000000000000004</v>
      </c>
      <c r="AD102" s="23">
        <f t="shared" si="9"/>
        <v>1.89</v>
      </c>
      <c r="AE102" s="13">
        <v>0.6</v>
      </c>
      <c r="AF102" s="23">
        <v>1.6800000000000002</v>
      </c>
      <c r="AH102" s="46">
        <f t="shared" si="10"/>
        <v>4.2</v>
      </c>
    </row>
    <row r="103" spans="1:34">
      <c r="A103" s="10">
        <v>731900138</v>
      </c>
      <c r="B103" s="11" t="s">
        <v>35</v>
      </c>
      <c r="C103" s="11" t="s">
        <v>47</v>
      </c>
      <c r="D103" s="11" t="s">
        <v>396</v>
      </c>
      <c r="E103" s="12" t="s">
        <v>357</v>
      </c>
      <c r="F103" s="11" t="s">
        <v>397</v>
      </c>
      <c r="G103" s="11" t="s">
        <v>359</v>
      </c>
      <c r="H103" s="11" t="s">
        <v>398</v>
      </c>
      <c r="I103" s="13" t="s">
        <v>117</v>
      </c>
      <c r="J103" s="13" t="s">
        <v>361</v>
      </c>
      <c r="K103" s="13" t="s">
        <v>41</v>
      </c>
      <c r="L103" s="11" t="s">
        <v>119</v>
      </c>
      <c r="M103" s="11" t="s">
        <v>140</v>
      </c>
      <c r="N103" s="20">
        <v>20</v>
      </c>
      <c r="O103" s="20" t="s">
        <v>44</v>
      </c>
      <c r="P103" s="20" t="s">
        <v>111</v>
      </c>
      <c r="Q103" s="11">
        <f t="shared" si="11"/>
        <v>24</v>
      </c>
      <c r="R103" s="11">
        <v>480</v>
      </c>
      <c r="S103" s="13" t="s">
        <v>111</v>
      </c>
      <c r="T103" s="11">
        <v>12</v>
      </c>
      <c r="U103" s="16">
        <v>4.2</v>
      </c>
      <c r="V103" s="17">
        <f t="shared" si="12"/>
        <v>0</v>
      </c>
      <c r="W103" s="43">
        <v>4.2</v>
      </c>
      <c r="X103" s="44" t="s">
        <v>44</v>
      </c>
      <c r="Y103" s="25">
        <f t="shared" si="7"/>
        <v>84</v>
      </c>
      <c r="Z103" s="25">
        <f t="shared" si="13"/>
        <v>103.32</v>
      </c>
      <c r="AA103" s="13">
        <v>0.5</v>
      </c>
      <c r="AB103" s="23">
        <f t="shared" si="8"/>
        <v>2.1</v>
      </c>
      <c r="AC103" s="13">
        <v>0.55000000000000004</v>
      </c>
      <c r="AD103" s="23">
        <f t="shared" si="9"/>
        <v>1.89</v>
      </c>
      <c r="AE103" s="13">
        <v>0.6</v>
      </c>
      <c r="AF103" s="23">
        <v>1.6800000000000002</v>
      </c>
      <c r="AH103" s="46">
        <f t="shared" si="10"/>
        <v>4.2</v>
      </c>
    </row>
    <row r="104" spans="1:34">
      <c r="A104" s="10">
        <v>731900134</v>
      </c>
      <c r="B104" s="11" t="s">
        <v>35</v>
      </c>
      <c r="C104" s="11" t="s">
        <v>47</v>
      </c>
      <c r="D104" s="11" t="s">
        <v>399</v>
      </c>
      <c r="E104" s="12" t="s">
        <v>357</v>
      </c>
      <c r="F104" s="11" t="s">
        <v>400</v>
      </c>
      <c r="G104" s="11" t="s">
        <v>359</v>
      </c>
      <c r="H104" s="11" t="s">
        <v>401</v>
      </c>
      <c r="I104" s="13" t="s">
        <v>117</v>
      </c>
      <c r="J104" s="13" t="s">
        <v>361</v>
      </c>
      <c r="K104" s="13" t="s">
        <v>41</v>
      </c>
      <c r="L104" s="11" t="s">
        <v>119</v>
      </c>
      <c r="M104" s="11" t="s">
        <v>140</v>
      </c>
      <c r="N104" s="20">
        <v>20</v>
      </c>
      <c r="O104" s="20" t="s">
        <v>44</v>
      </c>
      <c r="P104" s="20" t="s">
        <v>111</v>
      </c>
      <c r="Q104" s="11">
        <f t="shared" si="11"/>
        <v>24</v>
      </c>
      <c r="R104" s="11">
        <v>480</v>
      </c>
      <c r="S104" s="13" t="s">
        <v>111</v>
      </c>
      <c r="T104" s="11">
        <v>12</v>
      </c>
      <c r="U104" s="16">
        <v>4.2</v>
      </c>
      <c r="V104" s="17">
        <f t="shared" si="12"/>
        <v>0</v>
      </c>
      <c r="W104" s="43">
        <v>4.2</v>
      </c>
      <c r="X104" s="44" t="s">
        <v>44</v>
      </c>
      <c r="Y104" s="25">
        <f t="shared" si="7"/>
        <v>84</v>
      </c>
      <c r="Z104" s="25">
        <f t="shared" si="13"/>
        <v>103.32</v>
      </c>
      <c r="AA104" s="13">
        <v>0.5</v>
      </c>
      <c r="AB104" s="23">
        <f t="shared" si="8"/>
        <v>2.1</v>
      </c>
      <c r="AC104" s="13">
        <v>0.55000000000000004</v>
      </c>
      <c r="AD104" s="23">
        <f t="shared" si="9"/>
        <v>1.89</v>
      </c>
      <c r="AE104" s="13">
        <v>0.6</v>
      </c>
      <c r="AF104" s="23">
        <v>1.6800000000000002</v>
      </c>
      <c r="AH104" s="46">
        <f t="shared" si="10"/>
        <v>4.2</v>
      </c>
    </row>
    <row r="105" spans="1:34">
      <c r="A105" s="10">
        <v>731900139</v>
      </c>
      <c r="B105" s="11" t="s">
        <v>35</v>
      </c>
      <c r="C105" s="11" t="s">
        <v>47</v>
      </c>
      <c r="D105" s="11" t="s">
        <v>402</v>
      </c>
      <c r="E105" s="12" t="s">
        <v>357</v>
      </c>
      <c r="F105" s="11" t="s">
        <v>403</v>
      </c>
      <c r="G105" s="11" t="s">
        <v>359</v>
      </c>
      <c r="H105" s="11" t="s">
        <v>404</v>
      </c>
      <c r="I105" s="13" t="s">
        <v>117</v>
      </c>
      <c r="J105" s="13" t="s">
        <v>361</v>
      </c>
      <c r="K105" s="13" t="s">
        <v>41</v>
      </c>
      <c r="L105" s="11" t="s">
        <v>119</v>
      </c>
      <c r="M105" s="11" t="s">
        <v>140</v>
      </c>
      <c r="N105" s="20">
        <v>20</v>
      </c>
      <c r="O105" s="20" t="s">
        <v>44</v>
      </c>
      <c r="P105" s="20" t="s">
        <v>111</v>
      </c>
      <c r="Q105" s="11">
        <f t="shared" si="11"/>
        <v>24</v>
      </c>
      <c r="R105" s="11">
        <v>480</v>
      </c>
      <c r="S105" s="13" t="s">
        <v>111</v>
      </c>
      <c r="T105" s="11">
        <v>12</v>
      </c>
      <c r="U105" s="16">
        <v>4.2</v>
      </c>
      <c r="V105" s="17">
        <f t="shared" si="12"/>
        <v>0</v>
      </c>
      <c r="W105" s="43">
        <v>4.2</v>
      </c>
      <c r="X105" s="44" t="s">
        <v>44</v>
      </c>
      <c r="Y105" s="25">
        <f t="shared" si="7"/>
        <v>84</v>
      </c>
      <c r="Z105" s="25">
        <f t="shared" si="13"/>
        <v>103.32</v>
      </c>
      <c r="AA105" s="13">
        <v>0.5</v>
      </c>
      <c r="AB105" s="23">
        <f t="shared" si="8"/>
        <v>2.1</v>
      </c>
      <c r="AC105" s="13">
        <v>0.55000000000000004</v>
      </c>
      <c r="AD105" s="23">
        <f t="shared" si="9"/>
        <v>1.89</v>
      </c>
      <c r="AE105" s="13">
        <v>0.6</v>
      </c>
      <c r="AF105" s="23">
        <v>1.6800000000000002</v>
      </c>
      <c r="AH105" s="46">
        <f t="shared" si="10"/>
        <v>4.2</v>
      </c>
    </row>
    <row r="106" spans="1:34">
      <c r="A106" s="10">
        <v>731900133</v>
      </c>
      <c r="B106" s="11" t="s">
        <v>35</v>
      </c>
      <c r="C106" s="11" t="s">
        <v>47</v>
      </c>
      <c r="D106" s="11" t="s">
        <v>405</v>
      </c>
      <c r="E106" s="12" t="s">
        <v>357</v>
      </c>
      <c r="F106" s="11" t="s">
        <v>406</v>
      </c>
      <c r="G106" s="11" t="s">
        <v>359</v>
      </c>
      <c r="H106" s="11" t="s">
        <v>407</v>
      </c>
      <c r="I106" s="13" t="s">
        <v>117</v>
      </c>
      <c r="J106" s="13" t="s">
        <v>361</v>
      </c>
      <c r="K106" s="13" t="s">
        <v>41</v>
      </c>
      <c r="L106" s="11" t="s">
        <v>119</v>
      </c>
      <c r="M106" s="11" t="s">
        <v>140</v>
      </c>
      <c r="N106" s="20">
        <v>20</v>
      </c>
      <c r="O106" s="20" t="s">
        <v>44</v>
      </c>
      <c r="P106" s="20" t="s">
        <v>111</v>
      </c>
      <c r="Q106" s="11">
        <f t="shared" si="11"/>
        <v>24</v>
      </c>
      <c r="R106" s="11">
        <v>480</v>
      </c>
      <c r="S106" s="13" t="s">
        <v>111</v>
      </c>
      <c r="T106" s="11">
        <v>12</v>
      </c>
      <c r="U106" s="16">
        <v>4.2</v>
      </c>
      <c r="V106" s="17">
        <f t="shared" si="12"/>
        <v>0</v>
      </c>
      <c r="W106" s="43">
        <v>4.2</v>
      </c>
      <c r="X106" s="44" t="s">
        <v>44</v>
      </c>
      <c r="Y106" s="25">
        <f t="shared" si="7"/>
        <v>84</v>
      </c>
      <c r="Z106" s="25">
        <f t="shared" si="13"/>
        <v>103.32</v>
      </c>
      <c r="AA106" s="13">
        <v>0.5</v>
      </c>
      <c r="AB106" s="23">
        <f t="shared" si="8"/>
        <v>2.1</v>
      </c>
      <c r="AC106" s="13">
        <v>0.55000000000000004</v>
      </c>
      <c r="AD106" s="23">
        <f t="shared" si="9"/>
        <v>1.89</v>
      </c>
      <c r="AE106" s="13">
        <v>0.6</v>
      </c>
      <c r="AF106" s="23">
        <v>1.6800000000000002</v>
      </c>
      <c r="AH106" s="46">
        <f t="shared" si="10"/>
        <v>4.2</v>
      </c>
    </row>
    <row r="107" spans="1:34">
      <c r="A107" s="10">
        <v>731900140</v>
      </c>
      <c r="B107" s="11" t="s">
        <v>35</v>
      </c>
      <c r="C107" s="11" t="s">
        <v>47</v>
      </c>
      <c r="D107" s="11" t="s">
        <v>408</v>
      </c>
      <c r="E107" s="12" t="s">
        <v>409</v>
      </c>
      <c r="F107" s="11" t="s">
        <v>410</v>
      </c>
      <c r="G107" s="11" t="s">
        <v>411</v>
      </c>
      <c r="H107" s="11" t="s">
        <v>412</v>
      </c>
      <c r="I107" s="13" t="s">
        <v>117</v>
      </c>
      <c r="J107" s="13" t="s">
        <v>413</v>
      </c>
      <c r="K107" s="13" t="s">
        <v>41</v>
      </c>
      <c r="L107" s="11" t="s">
        <v>119</v>
      </c>
      <c r="M107" s="11" t="s">
        <v>414</v>
      </c>
      <c r="N107" s="20">
        <v>20</v>
      </c>
      <c r="O107" s="20" t="s">
        <v>44</v>
      </c>
      <c r="P107" s="20" t="s">
        <v>111</v>
      </c>
      <c r="Q107" s="11">
        <f t="shared" si="11"/>
        <v>24</v>
      </c>
      <c r="R107" s="11">
        <v>480</v>
      </c>
      <c r="S107" s="13" t="s">
        <v>111</v>
      </c>
      <c r="T107" s="11">
        <v>12</v>
      </c>
      <c r="U107" s="16">
        <v>4.2</v>
      </c>
      <c r="V107" s="17">
        <f t="shared" si="12"/>
        <v>0</v>
      </c>
      <c r="W107" s="43">
        <v>4.2</v>
      </c>
      <c r="X107" s="44" t="s">
        <v>44</v>
      </c>
      <c r="Y107" s="25">
        <f t="shared" si="7"/>
        <v>84</v>
      </c>
      <c r="Z107" s="25">
        <f t="shared" si="13"/>
        <v>103.32</v>
      </c>
      <c r="AA107" s="13">
        <v>0.5</v>
      </c>
      <c r="AB107" s="23">
        <f t="shared" si="8"/>
        <v>2.1</v>
      </c>
      <c r="AC107" s="13">
        <v>0.55000000000000004</v>
      </c>
      <c r="AD107" s="23">
        <f t="shared" si="9"/>
        <v>1.89</v>
      </c>
      <c r="AE107" s="13">
        <v>0.6</v>
      </c>
      <c r="AF107" s="23">
        <v>1.6800000000000002</v>
      </c>
      <c r="AH107" s="46">
        <f t="shared" si="10"/>
        <v>4.2</v>
      </c>
    </row>
    <row r="108" spans="1:34">
      <c r="A108" s="10">
        <v>731900141</v>
      </c>
      <c r="B108" s="11" t="s">
        <v>35</v>
      </c>
      <c r="C108" s="11" t="s">
        <v>47</v>
      </c>
      <c r="D108" s="11" t="s">
        <v>415</v>
      </c>
      <c r="E108" s="12" t="s">
        <v>409</v>
      </c>
      <c r="F108" s="11" t="s">
        <v>416</v>
      </c>
      <c r="G108" s="11" t="s">
        <v>411</v>
      </c>
      <c r="H108" s="11" t="s">
        <v>417</v>
      </c>
      <c r="I108" s="13" t="s">
        <v>117</v>
      </c>
      <c r="J108" s="13" t="s">
        <v>413</v>
      </c>
      <c r="K108" s="13" t="s">
        <v>41</v>
      </c>
      <c r="L108" s="11" t="s">
        <v>119</v>
      </c>
      <c r="M108" s="11" t="s">
        <v>414</v>
      </c>
      <c r="N108" s="20">
        <v>20</v>
      </c>
      <c r="O108" s="20" t="s">
        <v>44</v>
      </c>
      <c r="P108" s="20" t="s">
        <v>111</v>
      </c>
      <c r="Q108" s="11">
        <f t="shared" si="11"/>
        <v>24</v>
      </c>
      <c r="R108" s="11">
        <v>480</v>
      </c>
      <c r="S108" s="13" t="s">
        <v>111</v>
      </c>
      <c r="T108" s="11">
        <v>12</v>
      </c>
      <c r="U108" s="16">
        <v>4.2</v>
      </c>
      <c r="V108" s="17">
        <f t="shared" si="12"/>
        <v>0</v>
      </c>
      <c r="W108" s="43">
        <v>4.2</v>
      </c>
      <c r="X108" s="44" t="s">
        <v>44</v>
      </c>
      <c r="Y108" s="25">
        <f t="shared" si="7"/>
        <v>84</v>
      </c>
      <c r="Z108" s="25">
        <f t="shared" si="13"/>
        <v>103.32</v>
      </c>
      <c r="AA108" s="13">
        <v>0.5</v>
      </c>
      <c r="AB108" s="23">
        <f t="shared" si="8"/>
        <v>2.1</v>
      </c>
      <c r="AC108" s="13">
        <v>0.55000000000000004</v>
      </c>
      <c r="AD108" s="23">
        <f t="shared" si="9"/>
        <v>1.89</v>
      </c>
      <c r="AE108" s="13">
        <v>0.6</v>
      </c>
      <c r="AF108" s="23">
        <v>1.6800000000000002</v>
      </c>
      <c r="AH108" s="46">
        <f t="shared" si="10"/>
        <v>4.2</v>
      </c>
    </row>
    <row r="109" spans="1:34">
      <c r="A109" s="10">
        <v>731900144</v>
      </c>
      <c r="B109" s="11" t="s">
        <v>35</v>
      </c>
      <c r="C109" s="11" t="s">
        <v>47</v>
      </c>
      <c r="D109" s="11" t="s">
        <v>418</v>
      </c>
      <c r="E109" s="12" t="s">
        <v>409</v>
      </c>
      <c r="F109" s="11" t="s">
        <v>419</v>
      </c>
      <c r="G109" s="11" t="s">
        <v>411</v>
      </c>
      <c r="H109" s="11" t="s">
        <v>420</v>
      </c>
      <c r="I109" s="13" t="s">
        <v>117</v>
      </c>
      <c r="J109" s="13" t="s">
        <v>413</v>
      </c>
      <c r="K109" s="13" t="s">
        <v>41</v>
      </c>
      <c r="L109" s="11" t="s">
        <v>119</v>
      </c>
      <c r="M109" s="11" t="s">
        <v>414</v>
      </c>
      <c r="N109" s="20">
        <v>20</v>
      </c>
      <c r="O109" s="20" t="s">
        <v>44</v>
      </c>
      <c r="P109" s="20" t="s">
        <v>111</v>
      </c>
      <c r="Q109" s="11">
        <f t="shared" si="11"/>
        <v>24</v>
      </c>
      <c r="R109" s="11">
        <v>480</v>
      </c>
      <c r="S109" s="13" t="s">
        <v>111</v>
      </c>
      <c r="T109" s="11">
        <v>12</v>
      </c>
      <c r="U109" s="16">
        <v>4.2</v>
      </c>
      <c r="V109" s="17">
        <f t="shared" si="12"/>
        <v>0</v>
      </c>
      <c r="W109" s="43">
        <v>4.2</v>
      </c>
      <c r="X109" s="44" t="s">
        <v>44</v>
      </c>
      <c r="Y109" s="25">
        <f t="shared" si="7"/>
        <v>84</v>
      </c>
      <c r="Z109" s="25">
        <f t="shared" si="13"/>
        <v>103.32</v>
      </c>
      <c r="AA109" s="13">
        <v>0.5</v>
      </c>
      <c r="AB109" s="23">
        <f t="shared" si="8"/>
        <v>2.1</v>
      </c>
      <c r="AC109" s="13">
        <v>0.55000000000000004</v>
      </c>
      <c r="AD109" s="23">
        <f t="shared" si="9"/>
        <v>1.89</v>
      </c>
      <c r="AE109" s="13">
        <v>0.6</v>
      </c>
      <c r="AF109" s="23">
        <v>1.6800000000000002</v>
      </c>
      <c r="AH109" s="46">
        <f t="shared" si="10"/>
        <v>4.2</v>
      </c>
    </row>
    <row r="110" spans="1:34">
      <c r="A110" s="10">
        <v>731900145</v>
      </c>
      <c r="B110" s="11" t="s">
        <v>35</v>
      </c>
      <c r="C110" s="11" t="s">
        <v>47</v>
      </c>
      <c r="D110" s="11" t="s">
        <v>421</v>
      </c>
      <c r="E110" s="12" t="s">
        <v>409</v>
      </c>
      <c r="F110" s="11" t="s">
        <v>422</v>
      </c>
      <c r="G110" s="11" t="s">
        <v>411</v>
      </c>
      <c r="H110" s="11" t="s">
        <v>423</v>
      </c>
      <c r="I110" s="13" t="s">
        <v>117</v>
      </c>
      <c r="J110" s="13" t="s">
        <v>413</v>
      </c>
      <c r="K110" s="13" t="s">
        <v>41</v>
      </c>
      <c r="L110" s="11" t="s">
        <v>119</v>
      </c>
      <c r="M110" s="11" t="s">
        <v>414</v>
      </c>
      <c r="N110" s="20">
        <v>20</v>
      </c>
      <c r="O110" s="20" t="s">
        <v>44</v>
      </c>
      <c r="P110" s="20" t="s">
        <v>111</v>
      </c>
      <c r="Q110" s="11">
        <f t="shared" si="11"/>
        <v>24</v>
      </c>
      <c r="R110" s="11">
        <v>480</v>
      </c>
      <c r="S110" s="13" t="s">
        <v>111</v>
      </c>
      <c r="T110" s="11">
        <v>12</v>
      </c>
      <c r="U110" s="16">
        <v>4.2</v>
      </c>
      <c r="V110" s="17">
        <f t="shared" si="12"/>
        <v>0</v>
      </c>
      <c r="W110" s="43">
        <v>4.2</v>
      </c>
      <c r="X110" s="44" t="s">
        <v>44</v>
      </c>
      <c r="Y110" s="25">
        <f t="shared" si="7"/>
        <v>84</v>
      </c>
      <c r="Z110" s="25">
        <f t="shared" si="13"/>
        <v>103.32</v>
      </c>
      <c r="AA110" s="13">
        <v>0.5</v>
      </c>
      <c r="AB110" s="23">
        <f t="shared" si="8"/>
        <v>2.1</v>
      </c>
      <c r="AC110" s="13">
        <v>0.55000000000000004</v>
      </c>
      <c r="AD110" s="23">
        <f t="shared" si="9"/>
        <v>1.89</v>
      </c>
      <c r="AE110" s="13">
        <v>0.6</v>
      </c>
      <c r="AF110" s="23">
        <v>1.6800000000000002</v>
      </c>
      <c r="AH110" s="46">
        <f t="shared" si="10"/>
        <v>4.2</v>
      </c>
    </row>
    <row r="111" spans="1:34">
      <c r="A111" s="10">
        <v>738360880</v>
      </c>
      <c r="B111" s="11" t="s">
        <v>65</v>
      </c>
      <c r="C111" s="11" t="s">
        <v>74</v>
      </c>
      <c r="D111" s="11" t="s">
        <v>424</v>
      </c>
      <c r="E111" s="12" t="s">
        <v>357</v>
      </c>
      <c r="F111" s="11" t="s">
        <v>425</v>
      </c>
      <c r="G111" s="11" t="s">
        <v>359</v>
      </c>
      <c r="H111" s="11" t="s">
        <v>426</v>
      </c>
      <c r="I111" s="13" t="s">
        <v>117</v>
      </c>
      <c r="J111" s="13" t="s">
        <v>361</v>
      </c>
      <c r="K111" s="13" t="s">
        <v>41</v>
      </c>
      <c r="L111" s="11" t="s">
        <v>109</v>
      </c>
      <c r="M111" s="11" t="s">
        <v>140</v>
      </c>
      <c r="N111" s="20">
        <v>20</v>
      </c>
      <c r="O111" s="20" t="s">
        <v>44</v>
      </c>
      <c r="P111" s="20" t="s">
        <v>111</v>
      </c>
      <c r="Q111" s="11">
        <f t="shared" si="11"/>
        <v>32</v>
      </c>
      <c r="R111" s="11">
        <v>640</v>
      </c>
      <c r="S111" s="13" t="s">
        <v>111</v>
      </c>
      <c r="T111" s="11">
        <v>12</v>
      </c>
      <c r="U111" s="16">
        <v>4.2</v>
      </c>
      <c r="V111" s="17">
        <f t="shared" si="12"/>
        <v>0</v>
      </c>
      <c r="W111" s="43">
        <v>4.2</v>
      </c>
      <c r="X111" s="44" t="s">
        <v>44</v>
      </c>
      <c r="Y111" s="25">
        <f t="shared" si="7"/>
        <v>84</v>
      </c>
      <c r="Z111" s="25">
        <f t="shared" si="13"/>
        <v>103.32</v>
      </c>
      <c r="AA111" s="13">
        <v>0.5</v>
      </c>
      <c r="AB111" s="23">
        <f t="shared" si="8"/>
        <v>2.1</v>
      </c>
      <c r="AC111" s="13">
        <v>0.55000000000000004</v>
      </c>
      <c r="AD111" s="23">
        <f t="shared" si="9"/>
        <v>1.89</v>
      </c>
      <c r="AE111" s="13">
        <v>0.6</v>
      </c>
      <c r="AF111" s="23">
        <v>1.6800000000000002</v>
      </c>
      <c r="AH111" s="46">
        <f t="shared" si="10"/>
        <v>4.2</v>
      </c>
    </row>
    <row r="112" spans="1:34">
      <c r="A112" s="10">
        <v>738361172</v>
      </c>
      <c r="B112" s="11" t="s">
        <v>65</v>
      </c>
      <c r="C112" s="11" t="s">
        <v>74</v>
      </c>
      <c r="D112" s="11" t="s">
        <v>427</v>
      </c>
      <c r="E112" s="12" t="s">
        <v>357</v>
      </c>
      <c r="F112" s="11" t="s">
        <v>428</v>
      </c>
      <c r="G112" s="11" t="s">
        <v>359</v>
      </c>
      <c r="H112" s="11" t="s">
        <v>429</v>
      </c>
      <c r="I112" s="13" t="s">
        <v>117</v>
      </c>
      <c r="J112" s="13" t="s">
        <v>361</v>
      </c>
      <c r="K112" s="13" t="s">
        <v>41</v>
      </c>
      <c r="L112" s="11" t="s">
        <v>109</v>
      </c>
      <c r="M112" s="11" t="s">
        <v>362</v>
      </c>
      <c r="N112" s="20">
        <v>20</v>
      </c>
      <c r="O112" s="20" t="s">
        <v>44</v>
      </c>
      <c r="P112" s="20" t="s">
        <v>111</v>
      </c>
      <c r="Q112" s="11">
        <f t="shared" si="11"/>
        <v>32</v>
      </c>
      <c r="R112" s="11">
        <v>640</v>
      </c>
      <c r="S112" s="13" t="s">
        <v>111</v>
      </c>
      <c r="T112" s="11">
        <v>12</v>
      </c>
      <c r="U112" s="16">
        <v>4.2</v>
      </c>
      <c r="V112" s="17">
        <f t="shared" si="12"/>
        <v>0</v>
      </c>
      <c r="W112" s="43">
        <v>4.2</v>
      </c>
      <c r="X112" s="44" t="s">
        <v>44</v>
      </c>
      <c r="Y112" s="25">
        <f t="shared" si="7"/>
        <v>84</v>
      </c>
      <c r="Z112" s="25">
        <f t="shared" si="13"/>
        <v>103.32</v>
      </c>
      <c r="AA112" s="13">
        <v>0.5</v>
      </c>
      <c r="AB112" s="23">
        <f t="shared" si="8"/>
        <v>2.1</v>
      </c>
      <c r="AC112" s="13">
        <v>0.55000000000000004</v>
      </c>
      <c r="AD112" s="23">
        <f t="shared" si="9"/>
        <v>1.89</v>
      </c>
      <c r="AE112" s="13">
        <v>0.6</v>
      </c>
      <c r="AF112" s="23">
        <v>1.6800000000000002</v>
      </c>
      <c r="AH112" s="46">
        <f t="shared" si="10"/>
        <v>4.2</v>
      </c>
    </row>
    <row r="113" spans="1:34">
      <c r="A113" s="10">
        <v>738361173</v>
      </c>
      <c r="B113" s="11" t="s">
        <v>65</v>
      </c>
      <c r="C113" s="11" t="s">
        <v>74</v>
      </c>
      <c r="D113" s="11" t="s">
        <v>430</v>
      </c>
      <c r="E113" s="12" t="s">
        <v>357</v>
      </c>
      <c r="F113" s="11" t="s">
        <v>431</v>
      </c>
      <c r="G113" s="11" t="s">
        <v>359</v>
      </c>
      <c r="H113" s="11" t="s">
        <v>432</v>
      </c>
      <c r="I113" s="13" t="s">
        <v>117</v>
      </c>
      <c r="J113" s="13" t="s">
        <v>361</v>
      </c>
      <c r="K113" s="13" t="s">
        <v>41</v>
      </c>
      <c r="L113" s="11" t="s">
        <v>109</v>
      </c>
      <c r="M113" s="11" t="s">
        <v>362</v>
      </c>
      <c r="N113" s="20">
        <v>20</v>
      </c>
      <c r="O113" s="20" t="s">
        <v>44</v>
      </c>
      <c r="P113" s="20" t="s">
        <v>111</v>
      </c>
      <c r="Q113" s="11">
        <f t="shared" si="11"/>
        <v>32</v>
      </c>
      <c r="R113" s="11">
        <v>640</v>
      </c>
      <c r="S113" s="13" t="s">
        <v>111</v>
      </c>
      <c r="T113" s="11">
        <v>12</v>
      </c>
      <c r="U113" s="16">
        <v>4.2</v>
      </c>
      <c r="V113" s="17">
        <f t="shared" si="12"/>
        <v>0</v>
      </c>
      <c r="W113" s="43">
        <v>4.2</v>
      </c>
      <c r="X113" s="44" t="s">
        <v>44</v>
      </c>
      <c r="Y113" s="25">
        <f t="shared" si="7"/>
        <v>84</v>
      </c>
      <c r="Z113" s="25">
        <f t="shared" si="13"/>
        <v>103.32</v>
      </c>
      <c r="AA113" s="13">
        <v>0.5</v>
      </c>
      <c r="AB113" s="23">
        <f t="shared" si="8"/>
        <v>2.1</v>
      </c>
      <c r="AC113" s="13">
        <v>0.55000000000000004</v>
      </c>
      <c r="AD113" s="23">
        <f t="shared" si="9"/>
        <v>1.89</v>
      </c>
      <c r="AE113" s="13">
        <v>0.6</v>
      </c>
      <c r="AF113" s="23">
        <v>1.6800000000000002</v>
      </c>
      <c r="AH113" s="46">
        <f t="shared" si="10"/>
        <v>4.2</v>
      </c>
    </row>
    <row r="114" spans="1:34">
      <c r="A114" s="10">
        <v>738361171</v>
      </c>
      <c r="B114" s="11" t="s">
        <v>65</v>
      </c>
      <c r="C114" s="11" t="s">
        <v>74</v>
      </c>
      <c r="D114" s="11" t="s">
        <v>433</v>
      </c>
      <c r="E114" s="12" t="s">
        <v>357</v>
      </c>
      <c r="F114" s="11" t="s">
        <v>434</v>
      </c>
      <c r="G114" s="11" t="s">
        <v>359</v>
      </c>
      <c r="H114" s="11" t="s">
        <v>435</v>
      </c>
      <c r="I114" s="13" t="s">
        <v>117</v>
      </c>
      <c r="J114" s="13" t="s">
        <v>361</v>
      </c>
      <c r="K114" s="13" t="s">
        <v>41</v>
      </c>
      <c r="L114" s="11" t="s">
        <v>109</v>
      </c>
      <c r="M114" s="11" t="s">
        <v>362</v>
      </c>
      <c r="N114" s="20">
        <v>20</v>
      </c>
      <c r="O114" s="20" t="s">
        <v>44</v>
      </c>
      <c r="P114" s="20" t="s">
        <v>111</v>
      </c>
      <c r="Q114" s="11">
        <f t="shared" si="11"/>
        <v>32</v>
      </c>
      <c r="R114" s="11">
        <v>640</v>
      </c>
      <c r="S114" s="13" t="s">
        <v>111</v>
      </c>
      <c r="T114" s="11">
        <v>12</v>
      </c>
      <c r="U114" s="16">
        <v>4.2</v>
      </c>
      <c r="V114" s="17">
        <f t="shared" si="12"/>
        <v>0</v>
      </c>
      <c r="W114" s="43">
        <v>4.2</v>
      </c>
      <c r="X114" s="44" t="s">
        <v>44</v>
      </c>
      <c r="Y114" s="25">
        <f t="shared" si="7"/>
        <v>84</v>
      </c>
      <c r="Z114" s="25">
        <f t="shared" si="13"/>
        <v>103.32</v>
      </c>
      <c r="AA114" s="13">
        <v>0.5</v>
      </c>
      <c r="AB114" s="23">
        <f t="shared" si="8"/>
        <v>2.1</v>
      </c>
      <c r="AC114" s="13">
        <v>0.55000000000000004</v>
      </c>
      <c r="AD114" s="23">
        <f t="shared" si="9"/>
        <v>1.89</v>
      </c>
      <c r="AE114" s="13">
        <v>0.6</v>
      </c>
      <c r="AF114" s="23">
        <v>1.6800000000000002</v>
      </c>
      <c r="AH114" s="46">
        <f t="shared" si="10"/>
        <v>4.2</v>
      </c>
    </row>
    <row r="115" spans="1:34">
      <c r="A115" s="10">
        <v>738360863</v>
      </c>
      <c r="B115" s="11" t="s">
        <v>65</v>
      </c>
      <c r="C115" s="11" t="s">
        <v>74</v>
      </c>
      <c r="D115" s="11" t="s">
        <v>436</v>
      </c>
      <c r="E115" s="12" t="s">
        <v>357</v>
      </c>
      <c r="F115" s="11" t="s">
        <v>437</v>
      </c>
      <c r="G115" s="11" t="s">
        <v>359</v>
      </c>
      <c r="H115" s="11" t="s">
        <v>438</v>
      </c>
      <c r="I115" s="13" t="s">
        <v>117</v>
      </c>
      <c r="J115" s="13" t="s">
        <v>361</v>
      </c>
      <c r="K115" s="13" t="s">
        <v>41</v>
      </c>
      <c r="L115" s="11" t="s">
        <v>109</v>
      </c>
      <c r="M115" s="11" t="s">
        <v>140</v>
      </c>
      <c r="N115" s="20">
        <v>20</v>
      </c>
      <c r="O115" s="20" t="s">
        <v>44</v>
      </c>
      <c r="P115" s="20" t="s">
        <v>111</v>
      </c>
      <c r="Q115" s="11">
        <f t="shared" si="11"/>
        <v>32</v>
      </c>
      <c r="R115" s="11">
        <v>640</v>
      </c>
      <c r="S115" s="13" t="s">
        <v>111</v>
      </c>
      <c r="T115" s="11">
        <v>12</v>
      </c>
      <c r="U115" s="16">
        <v>4.2</v>
      </c>
      <c r="V115" s="17">
        <f t="shared" si="12"/>
        <v>0</v>
      </c>
      <c r="W115" s="43">
        <v>4.2</v>
      </c>
      <c r="X115" s="44" t="s">
        <v>44</v>
      </c>
      <c r="Y115" s="25">
        <f t="shared" si="7"/>
        <v>84</v>
      </c>
      <c r="Z115" s="25">
        <f t="shared" si="13"/>
        <v>103.32</v>
      </c>
      <c r="AA115" s="13">
        <v>0.5</v>
      </c>
      <c r="AB115" s="23">
        <f t="shared" si="8"/>
        <v>2.1</v>
      </c>
      <c r="AC115" s="13">
        <v>0.55000000000000004</v>
      </c>
      <c r="AD115" s="23">
        <f t="shared" si="9"/>
        <v>1.89</v>
      </c>
      <c r="AE115" s="13">
        <v>0.6</v>
      </c>
      <c r="AF115" s="23">
        <v>1.6800000000000002</v>
      </c>
      <c r="AH115" s="46">
        <f t="shared" si="10"/>
        <v>4.2</v>
      </c>
    </row>
    <row r="116" spans="1:34">
      <c r="A116" s="10">
        <v>738360884</v>
      </c>
      <c r="B116" s="11" t="s">
        <v>65</v>
      </c>
      <c r="C116" s="11" t="s">
        <v>74</v>
      </c>
      <c r="D116" s="11" t="s">
        <v>439</v>
      </c>
      <c r="E116" s="12" t="s">
        <v>357</v>
      </c>
      <c r="F116" s="11" t="s">
        <v>440</v>
      </c>
      <c r="G116" s="11" t="s">
        <v>359</v>
      </c>
      <c r="H116" s="11" t="s">
        <v>441</v>
      </c>
      <c r="I116" s="13" t="s">
        <v>117</v>
      </c>
      <c r="J116" s="13" t="s">
        <v>361</v>
      </c>
      <c r="K116" s="13" t="s">
        <v>41</v>
      </c>
      <c r="L116" s="11" t="s">
        <v>109</v>
      </c>
      <c r="M116" s="11" t="s">
        <v>362</v>
      </c>
      <c r="N116" s="20">
        <v>20</v>
      </c>
      <c r="O116" s="20" t="s">
        <v>44</v>
      </c>
      <c r="P116" s="20" t="s">
        <v>111</v>
      </c>
      <c r="Q116" s="11">
        <f t="shared" si="11"/>
        <v>32</v>
      </c>
      <c r="R116" s="11">
        <v>640</v>
      </c>
      <c r="S116" s="13" t="s">
        <v>111</v>
      </c>
      <c r="T116" s="11">
        <v>12</v>
      </c>
      <c r="U116" s="16">
        <v>4.2</v>
      </c>
      <c r="V116" s="17">
        <f t="shared" si="12"/>
        <v>0</v>
      </c>
      <c r="W116" s="43">
        <v>4.2</v>
      </c>
      <c r="X116" s="44" t="s">
        <v>44</v>
      </c>
      <c r="Y116" s="25">
        <f t="shared" si="7"/>
        <v>84</v>
      </c>
      <c r="Z116" s="25">
        <f t="shared" si="13"/>
        <v>103.32</v>
      </c>
      <c r="AA116" s="13">
        <v>0.5</v>
      </c>
      <c r="AB116" s="23">
        <f t="shared" si="8"/>
        <v>2.1</v>
      </c>
      <c r="AC116" s="13">
        <v>0.55000000000000004</v>
      </c>
      <c r="AD116" s="23">
        <f t="shared" si="9"/>
        <v>1.89</v>
      </c>
      <c r="AE116" s="13">
        <v>0.6</v>
      </c>
      <c r="AF116" s="47">
        <v>1.6800000000000002</v>
      </c>
      <c r="AH116" s="46">
        <f t="shared" si="10"/>
        <v>4.2</v>
      </c>
    </row>
    <row r="117" spans="1:34">
      <c r="A117" s="10">
        <v>738360865</v>
      </c>
      <c r="B117" s="11" t="s">
        <v>65</v>
      </c>
      <c r="C117" s="11" t="s">
        <v>74</v>
      </c>
      <c r="D117" s="11" t="s">
        <v>442</v>
      </c>
      <c r="E117" s="12" t="s">
        <v>357</v>
      </c>
      <c r="F117" s="11" t="s">
        <v>443</v>
      </c>
      <c r="G117" s="11" t="s">
        <v>359</v>
      </c>
      <c r="H117" s="11" t="s">
        <v>444</v>
      </c>
      <c r="I117" s="13" t="s">
        <v>117</v>
      </c>
      <c r="J117" s="13" t="s">
        <v>361</v>
      </c>
      <c r="K117" s="13" t="s">
        <v>41</v>
      </c>
      <c r="L117" s="11" t="s">
        <v>109</v>
      </c>
      <c r="M117" s="11" t="s">
        <v>140</v>
      </c>
      <c r="N117" s="20">
        <v>20</v>
      </c>
      <c r="O117" s="20" t="s">
        <v>44</v>
      </c>
      <c r="P117" s="20" t="s">
        <v>111</v>
      </c>
      <c r="Q117" s="11">
        <f t="shared" si="11"/>
        <v>32</v>
      </c>
      <c r="R117" s="11">
        <v>640</v>
      </c>
      <c r="S117" s="13" t="s">
        <v>111</v>
      </c>
      <c r="T117" s="11">
        <v>12</v>
      </c>
      <c r="U117" s="16">
        <v>5.5</v>
      </c>
      <c r="V117" s="17">
        <f t="shared" si="12"/>
        <v>0</v>
      </c>
      <c r="W117" s="43">
        <v>5.5</v>
      </c>
      <c r="X117" s="44" t="s">
        <v>44</v>
      </c>
      <c r="Y117" s="25">
        <f t="shared" si="7"/>
        <v>110</v>
      </c>
      <c r="Z117" s="25">
        <f t="shared" si="13"/>
        <v>135.30000000000001</v>
      </c>
      <c r="AA117" s="13">
        <v>0.5</v>
      </c>
      <c r="AB117" s="23">
        <f t="shared" si="8"/>
        <v>2.75</v>
      </c>
      <c r="AC117" s="13">
        <v>0.55000000000000004</v>
      </c>
      <c r="AD117" s="23">
        <f t="shared" si="9"/>
        <v>2.4749999999999996</v>
      </c>
      <c r="AE117" s="13">
        <v>0.6</v>
      </c>
      <c r="AF117" s="23">
        <v>2.2000000000000002</v>
      </c>
      <c r="AH117" s="46">
        <f t="shared" si="10"/>
        <v>5.5</v>
      </c>
    </row>
    <row r="118" spans="1:34">
      <c r="A118" s="10">
        <v>738360864</v>
      </c>
      <c r="B118" s="11" t="s">
        <v>65</v>
      </c>
      <c r="C118" s="11" t="s">
        <v>74</v>
      </c>
      <c r="D118" s="11" t="s">
        <v>445</v>
      </c>
      <c r="E118" s="12" t="s">
        <v>357</v>
      </c>
      <c r="F118" s="11" t="s">
        <v>446</v>
      </c>
      <c r="G118" s="11" t="s">
        <v>359</v>
      </c>
      <c r="H118" s="11" t="s">
        <v>447</v>
      </c>
      <c r="I118" s="13" t="s">
        <v>117</v>
      </c>
      <c r="J118" s="13" t="s">
        <v>361</v>
      </c>
      <c r="K118" s="13" t="s">
        <v>41</v>
      </c>
      <c r="L118" s="11" t="s">
        <v>109</v>
      </c>
      <c r="M118" s="11" t="s">
        <v>140</v>
      </c>
      <c r="N118" s="20">
        <v>20</v>
      </c>
      <c r="O118" s="20" t="s">
        <v>44</v>
      </c>
      <c r="P118" s="20" t="s">
        <v>111</v>
      </c>
      <c r="Q118" s="11">
        <f t="shared" si="11"/>
        <v>32</v>
      </c>
      <c r="R118" s="11">
        <v>640</v>
      </c>
      <c r="S118" s="13" t="s">
        <v>111</v>
      </c>
      <c r="T118" s="11">
        <v>12</v>
      </c>
      <c r="U118" s="16">
        <v>5.4</v>
      </c>
      <c r="V118" s="17">
        <f t="shared" si="12"/>
        <v>0</v>
      </c>
      <c r="W118" s="43">
        <v>5.4</v>
      </c>
      <c r="X118" s="44" t="s">
        <v>44</v>
      </c>
      <c r="Y118" s="25">
        <f t="shared" si="7"/>
        <v>108</v>
      </c>
      <c r="Z118" s="25">
        <f t="shared" si="13"/>
        <v>132.84</v>
      </c>
      <c r="AA118" s="13">
        <v>0.5</v>
      </c>
      <c r="AB118" s="23">
        <f t="shared" si="8"/>
        <v>2.7</v>
      </c>
      <c r="AC118" s="13">
        <v>0.55000000000000004</v>
      </c>
      <c r="AD118" s="23">
        <f t="shared" si="9"/>
        <v>2.4299999999999997</v>
      </c>
      <c r="AE118" s="13">
        <v>0.6</v>
      </c>
      <c r="AF118" s="23">
        <v>2.16</v>
      </c>
      <c r="AH118" s="46">
        <f t="shared" si="10"/>
        <v>5.4</v>
      </c>
    </row>
    <row r="119" spans="1:34">
      <c r="A119" s="10">
        <v>738360583</v>
      </c>
      <c r="B119" s="11" t="s">
        <v>35</v>
      </c>
      <c r="C119" s="11" t="s">
        <v>74</v>
      </c>
      <c r="D119" s="11" t="s">
        <v>448</v>
      </c>
      <c r="E119" s="12" t="s">
        <v>449</v>
      </c>
      <c r="F119" s="11" t="s">
        <v>450</v>
      </c>
      <c r="G119" s="11" t="s">
        <v>451</v>
      </c>
      <c r="H119" s="11" t="s">
        <v>452</v>
      </c>
      <c r="I119" s="13" t="s">
        <v>117</v>
      </c>
      <c r="J119" s="13" t="s">
        <v>453</v>
      </c>
      <c r="K119" s="13" t="s">
        <v>41</v>
      </c>
      <c r="L119" s="11" t="s">
        <v>119</v>
      </c>
      <c r="M119" s="11" t="s">
        <v>175</v>
      </c>
      <c r="N119" s="20">
        <v>20</v>
      </c>
      <c r="O119" s="20" t="s">
        <v>44</v>
      </c>
      <c r="P119" s="20" t="s">
        <v>111</v>
      </c>
      <c r="Q119" s="11">
        <f t="shared" si="11"/>
        <v>32</v>
      </c>
      <c r="R119" s="11">
        <v>640</v>
      </c>
      <c r="S119" s="13" t="s">
        <v>111</v>
      </c>
      <c r="T119" s="11">
        <v>12</v>
      </c>
      <c r="U119" s="16">
        <v>5.99</v>
      </c>
      <c r="V119" s="17">
        <f t="shared" si="12"/>
        <v>3.3870967741935432E-2</v>
      </c>
      <c r="W119" s="43">
        <v>6.2</v>
      </c>
      <c r="X119" s="44" t="s">
        <v>44</v>
      </c>
      <c r="Y119" s="25">
        <f t="shared" si="7"/>
        <v>124</v>
      </c>
      <c r="Z119" s="25">
        <f t="shared" si="13"/>
        <v>152.52000000000001</v>
      </c>
      <c r="AA119" s="13">
        <v>0.5</v>
      </c>
      <c r="AB119" s="23">
        <f t="shared" si="8"/>
        <v>3.1</v>
      </c>
      <c r="AC119" s="13">
        <v>0.55000000000000004</v>
      </c>
      <c r="AD119" s="23">
        <f t="shared" si="9"/>
        <v>2.7899999999999996</v>
      </c>
      <c r="AE119" s="13">
        <v>0.6</v>
      </c>
      <c r="AF119" s="47">
        <v>2.3960000000000004</v>
      </c>
      <c r="AH119" s="46">
        <f t="shared" si="10"/>
        <v>6.2</v>
      </c>
    </row>
    <row r="120" spans="1:34">
      <c r="A120" s="10">
        <v>738360584</v>
      </c>
      <c r="B120" s="11" t="s">
        <v>35</v>
      </c>
      <c r="C120" s="11" t="s">
        <v>74</v>
      </c>
      <c r="D120" s="11" t="s">
        <v>454</v>
      </c>
      <c r="E120" s="12" t="s">
        <v>449</v>
      </c>
      <c r="F120" s="11" t="s">
        <v>455</v>
      </c>
      <c r="G120" s="11" t="s">
        <v>451</v>
      </c>
      <c r="H120" s="11" t="s">
        <v>456</v>
      </c>
      <c r="I120" s="13" t="s">
        <v>117</v>
      </c>
      <c r="J120" s="13" t="s">
        <v>453</v>
      </c>
      <c r="K120" s="13" t="s">
        <v>41</v>
      </c>
      <c r="L120" s="11" t="s">
        <v>109</v>
      </c>
      <c r="M120" s="11" t="s">
        <v>175</v>
      </c>
      <c r="N120" s="20">
        <v>20</v>
      </c>
      <c r="O120" s="20" t="s">
        <v>44</v>
      </c>
      <c r="P120" s="20" t="s">
        <v>111</v>
      </c>
      <c r="Q120" s="11">
        <f t="shared" si="11"/>
        <v>32</v>
      </c>
      <c r="R120" s="11">
        <v>640</v>
      </c>
      <c r="S120" s="13" t="s">
        <v>111</v>
      </c>
      <c r="T120" s="11">
        <v>12</v>
      </c>
      <c r="U120" s="16">
        <v>5.99</v>
      </c>
      <c r="V120" s="17">
        <f t="shared" si="12"/>
        <v>3.3870967741935432E-2</v>
      </c>
      <c r="W120" s="43">
        <v>6.2</v>
      </c>
      <c r="X120" s="44" t="s">
        <v>44</v>
      </c>
      <c r="Y120" s="25">
        <f t="shared" si="7"/>
        <v>124</v>
      </c>
      <c r="Z120" s="25">
        <f t="shared" si="13"/>
        <v>152.52000000000001</v>
      </c>
      <c r="AA120" s="13">
        <v>0.5</v>
      </c>
      <c r="AB120" s="23">
        <f t="shared" si="8"/>
        <v>3.1</v>
      </c>
      <c r="AC120" s="13">
        <v>0.55000000000000004</v>
      </c>
      <c r="AD120" s="23">
        <f t="shared" si="9"/>
        <v>2.7899999999999996</v>
      </c>
      <c r="AE120" s="13">
        <v>0.6</v>
      </c>
      <c r="AF120" s="47">
        <v>2.3960000000000004</v>
      </c>
      <c r="AH120" s="46">
        <f t="shared" si="10"/>
        <v>6.2</v>
      </c>
    </row>
    <row r="121" spans="1:34">
      <c r="A121" s="10">
        <v>738360586</v>
      </c>
      <c r="B121" s="11" t="s">
        <v>35</v>
      </c>
      <c r="C121" s="11" t="s">
        <v>74</v>
      </c>
      <c r="D121" s="11" t="s">
        <v>457</v>
      </c>
      <c r="E121" s="12" t="s">
        <v>449</v>
      </c>
      <c r="F121" s="11" t="s">
        <v>458</v>
      </c>
      <c r="G121" s="11" t="s">
        <v>451</v>
      </c>
      <c r="H121" s="11" t="s">
        <v>459</v>
      </c>
      <c r="I121" s="13" t="s">
        <v>117</v>
      </c>
      <c r="J121" s="13" t="s">
        <v>453</v>
      </c>
      <c r="K121" s="13" t="s">
        <v>41</v>
      </c>
      <c r="L121" s="11" t="s">
        <v>109</v>
      </c>
      <c r="M121" s="11" t="s">
        <v>175</v>
      </c>
      <c r="N121" s="20">
        <v>20</v>
      </c>
      <c r="O121" s="20" t="s">
        <v>44</v>
      </c>
      <c r="P121" s="20" t="s">
        <v>111</v>
      </c>
      <c r="Q121" s="11">
        <f t="shared" si="11"/>
        <v>32</v>
      </c>
      <c r="R121" s="11">
        <v>640</v>
      </c>
      <c r="S121" s="13" t="s">
        <v>111</v>
      </c>
      <c r="T121" s="11">
        <v>12</v>
      </c>
      <c r="U121" s="16">
        <v>5.99</v>
      </c>
      <c r="V121" s="17">
        <f t="shared" si="12"/>
        <v>3.3870967741935432E-2</v>
      </c>
      <c r="W121" s="43">
        <v>6.2</v>
      </c>
      <c r="X121" s="44" t="s">
        <v>44</v>
      </c>
      <c r="Y121" s="25">
        <f t="shared" si="7"/>
        <v>124</v>
      </c>
      <c r="Z121" s="25">
        <f t="shared" si="13"/>
        <v>152.52000000000001</v>
      </c>
      <c r="AA121" s="13">
        <v>0.5</v>
      </c>
      <c r="AB121" s="23">
        <f t="shared" si="8"/>
        <v>3.1</v>
      </c>
      <c r="AC121" s="13">
        <v>0.55000000000000004</v>
      </c>
      <c r="AD121" s="23">
        <f t="shared" si="9"/>
        <v>2.7899999999999996</v>
      </c>
      <c r="AE121" s="13">
        <v>0.6</v>
      </c>
      <c r="AF121" s="23">
        <v>2.3960000000000004</v>
      </c>
      <c r="AH121" s="46">
        <f t="shared" si="10"/>
        <v>6.2</v>
      </c>
    </row>
    <row r="122" spans="1:34">
      <c r="A122" s="10">
        <v>738360596</v>
      </c>
      <c r="B122" s="11" t="s">
        <v>35</v>
      </c>
      <c r="C122" s="11" t="s">
        <v>74</v>
      </c>
      <c r="D122" s="11" t="s">
        <v>460</v>
      </c>
      <c r="E122" s="12" t="s">
        <v>449</v>
      </c>
      <c r="F122" s="11" t="s">
        <v>461</v>
      </c>
      <c r="G122" s="11" t="s">
        <v>451</v>
      </c>
      <c r="H122" s="11" t="s">
        <v>462</v>
      </c>
      <c r="I122" s="13" t="s">
        <v>117</v>
      </c>
      <c r="J122" s="13" t="s">
        <v>453</v>
      </c>
      <c r="K122" s="13" t="s">
        <v>41</v>
      </c>
      <c r="L122" s="11" t="s">
        <v>109</v>
      </c>
      <c r="M122" s="11" t="s">
        <v>175</v>
      </c>
      <c r="N122" s="20">
        <v>20</v>
      </c>
      <c r="O122" s="20" t="s">
        <v>44</v>
      </c>
      <c r="P122" s="20" t="s">
        <v>111</v>
      </c>
      <c r="Q122" s="11">
        <f t="shared" si="11"/>
        <v>32</v>
      </c>
      <c r="R122" s="11">
        <v>640</v>
      </c>
      <c r="S122" s="13" t="s">
        <v>111</v>
      </c>
      <c r="T122" s="11">
        <v>12</v>
      </c>
      <c r="U122" s="16">
        <v>5.99</v>
      </c>
      <c r="V122" s="17">
        <f t="shared" si="12"/>
        <v>3.3870967741935432E-2</v>
      </c>
      <c r="W122" s="43">
        <v>6.2</v>
      </c>
      <c r="X122" s="44" t="s">
        <v>44</v>
      </c>
      <c r="Y122" s="25">
        <f t="shared" si="7"/>
        <v>124</v>
      </c>
      <c r="Z122" s="25">
        <f t="shared" si="13"/>
        <v>152.52000000000001</v>
      </c>
      <c r="AA122" s="13">
        <v>0.5</v>
      </c>
      <c r="AB122" s="23">
        <f t="shared" si="8"/>
        <v>3.1</v>
      </c>
      <c r="AC122" s="13">
        <v>0.55000000000000004</v>
      </c>
      <c r="AD122" s="23">
        <f t="shared" si="9"/>
        <v>2.7899999999999996</v>
      </c>
      <c r="AE122" s="13">
        <v>0.6</v>
      </c>
      <c r="AF122" s="23">
        <v>2.3960000000000004</v>
      </c>
      <c r="AH122" s="46">
        <f t="shared" si="10"/>
        <v>6.2</v>
      </c>
    </row>
    <row r="123" spans="1:34">
      <c r="A123" s="10">
        <v>738360597</v>
      </c>
      <c r="B123" s="11" t="s">
        <v>35</v>
      </c>
      <c r="C123" s="11" t="s">
        <v>74</v>
      </c>
      <c r="D123" s="11" t="s">
        <v>463</v>
      </c>
      <c r="E123" s="12" t="s">
        <v>449</v>
      </c>
      <c r="F123" s="11" t="s">
        <v>464</v>
      </c>
      <c r="G123" s="11" t="s">
        <v>451</v>
      </c>
      <c r="H123" s="11" t="s">
        <v>465</v>
      </c>
      <c r="I123" s="13" t="s">
        <v>117</v>
      </c>
      <c r="J123" s="13" t="s">
        <v>453</v>
      </c>
      <c r="K123" s="13" t="s">
        <v>41</v>
      </c>
      <c r="L123" s="11" t="s">
        <v>109</v>
      </c>
      <c r="M123" s="11" t="s">
        <v>175</v>
      </c>
      <c r="N123" s="20">
        <v>20</v>
      </c>
      <c r="O123" s="20" t="s">
        <v>44</v>
      </c>
      <c r="P123" s="20" t="s">
        <v>111</v>
      </c>
      <c r="Q123" s="11">
        <f t="shared" si="11"/>
        <v>32</v>
      </c>
      <c r="R123" s="11">
        <v>640</v>
      </c>
      <c r="S123" s="13" t="s">
        <v>111</v>
      </c>
      <c r="T123" s="11">
        <v>12</v>
      </c>
      <c r="U123" s="16">
        <v>5.99</v>
      </c>
      <c r="V123" s="17">
        <f t="shared" si="12"/>
        <v>3.3870967741935432E-2</v>
      </c>
      <c r="W123" s="43">
        <v>6.2</v>
      </c>
      <c r="X123" s="44" t="s">
        <v>44</v>
      </c>
      <c r="Y123" s="25">
        <f t="shared" si="7"/>
        <v>124</v>
      </c>
      <c r="Z123" s="25">
        <f t="shared" si="13"/>
        <v>152.52000000000001</v>
      </c>
      <c r="AA123" s="13">
        <v>0.5</v>
      </c>
      <c r="AB123" s="23">
        <f t="shared" si="8"/>
        <v>3.1</v>
      </c>
      <c r="AC123" s="13">
        <v>0.55000000000000004</v>
      </c>
      <c r="AD123" s="23">
        <f t="shared" si="9"/>
        <v>2.7899999999999996</v>
      </c>
      <c r="AE123" s="13">
        <v>0.6</v>
      </c>
      <c r="AF123" s="23">
        <v>2.3960000000000004</v>
      </c>
      <c r="AH123" s="46">
        <f t="shared" si="10"/>
        <v>6.2</v>
      </c>
    </row>
    <row r="124" spans="1:34">
      <c r="A124" s="10">
        <v>738360572</v>
      </c>
      <c r="B124" s="11" t="s">
        <v>35</v>
      </c>
      <c r="C124" s="11" t="s">
        <v>74</v>
      </c>
      <c r="D124" s="11" t="s">
        <v>466</v>
      </c>
      <c r="E124" s="12" t="s">
        <v>449</v>
      </c>
      <c r="F124" s="11" t="s">
        <v>467</v>
      </c>
      <c r="G124" s="11" t="s">
        <v>451</v>
      </c>
      <c r="H124" s="11" t="s">
        <v>468</v>
      </c>
      <c r="I124" s="13" t="s">
        <v>117</v>
      </c>
      <c r="J124" s="13" t="s">
        <v>453</v>
      </c>
      <c r="K124" s="13" t="s">
        <v>41</v>
      </c>
      <c r="L124" s="11" t="s">
        <v>119</v>
      </c>
      <c r="M124" s="11" t="s">
        <v>175</v>
      </c>
      <c r="N124" s="20">
        <v>20</v>
      </c>
      <c r="O124" s="20" t="s">
        <v>44</v>
      </c>
      <c r="P124" s="20" t="s">
        <v>111</v>
      </c>
      <c r="Q124" s="11">
        <f t="shared" si="11"/>
        <v>32</v>
      </c>
      <c r="R124" s="11">
        <v>640</v>
      </c>
      <c r="S124" s="13" t="s">
        <v>111</v>
      </c>
      <c r="T124" s="11">
        <v>12</v>
      </c>
      <c r="U124" s="16">
        <v>5.99</v>
      </c>
      <c r="V124" s="17">
        <f t="shared" si="12"/>
        <v>3.3870967741935432E-2</v>
      </c>
      <c r="W124" s="43">
        <v>6.2</v>
      </c>
      <c r="X124" s="44" t="s">
        <v>44</v>
      </c>
      <c r="Y124" s="25">
        <f t="shared" si="7"/>
        <v>124</v>
      </c>
      <c r="Z124" s="25">
        <f t="shared" si="13"/>
        <v>152.52000000000001</v>
      </c>
      <c r="AA124" s="13">
        <v>0.5</v>
      </c>
      <c r="AB124" s="23">
        <f t="shared" si="8"/>
        <v>3.1</v>
      </c>
      <c r="AC124" s="13">
        <v>0.55000000000000004</v>
      </c>
      <c r="AD124" s="23">
        <f t="shared" si="9"/>
        <v>2.7899999999999996</v>
      </c>
      <c r="AE124" s="13">
        <v>0.6</v>
      </c>
      <c r="AF124" s="23">
        <v>2.3960000000000004</v>
      </c>
      <c r="AH124" s="46">
        <f t="shared" si="10"/>
        <v>6.2</v>
      </c>
    </row>
    <row r="125" spans="1:34">
      <c r="A125" s="10">
        <v>738360598</v>
      </c>
      <c r="B125" s="11" t="s">
        <v>35</v>
      </c>
      <c r="C125" s="11" t="s">
        <v>74</v>
      </c>
      <c r="D125" s="11" t="s">
        <v>469</v>
      </c>
      <c r="E125" s="12" t="s">
        <v>449</v>
      </c>
      <c r="F125" s="11" t="s">
        <v>470</v>
      </c>
      <c r="G125" s="11" t="s">
        <v>451</v>
      </c>
      <c r="H125" s="11" t="s">
        <v>471</v>
      </c>
      <c r="I125" s="13" t="s">
        <v>117</v>
      </c>
      <c r="J125" s="13" t="s">
        <v>453</v>
      </c>
      <c r="K125" s="13" t="s">
        <v>41</v>
      </c>
      <c r="L125" s="11" t="s">
        <v>109</v>
      </c>
      <c r="M125" s="11" t="s">
        <v>175</v>
      </c>
      <c r="N125" s="20">
        <v>20</v>
      </c>
      <c r="O125" s="20" t="s">
        <v>44</v>
      </c>
      <c r="P125" s="20" t="s">
        <v>111</v>
      </c>
      <c r="Q125" s="11">
        <f t="shared" si="11"/>
        <v>32</v>
      </c>
      <c r="R125" s="11">
        <v>640</v>
      </c>
      <c r="S125" s="13" t="s">
        <v>111</v>
      </c>
      <c r="T125" s="11">
        <v>12</v>
      </c>
      <c r="U125" s="16">
        <v>5.99</v>
      </c>
      <c r="V125" s="17">
        <f t="shared" si="12"/>
        <v>3.3870967741935432E-2</v>
      </c>
      <c r="W125" s="43">
        <v>6.2</v>
      </c>
      <c r="X125" s="44" t="s">
        <v>44</v>
      </c>
      <c r="Y125" s="25">
        <f t="shared" si="7"/>
        <v>124</v>
      </c>
      <c r="Z125" s="25">
        <f t="shared" si="13"/>
        <v>152.52000000000001</v>
      </c>
      <c r="AA125" s="13">
        <v>0.5</v>
      </c>
      <c r="AB125" s="23">
        <f t="shared" si="8"/>
        <v>3.1</v>
      </c>
      <c r="AC125" s="13">
        <v>0.55000000000000004</v>
      </c>
      <c r="AD125" s="23">
        <f t="shared" si="9"/>
        <v>2.7899999999999996</v>
      </c>
      <c r="AE125" s="13">
        <v>0.6</v>
      </c>
      <c r="AF125" s="23">
        <v>2.3960000000000004</v>
      </c>
      <c r="AH125" s="46">
        <f t="shared" si="10"/>
        <v>6.2</v>
      </c>
    </row>
    <row r="126" spans="1:34">
      <c r="A126" s="10">
        <v>738360585</v>
      </c>
      <c r="B126" s="11" t="s">
        <v>35</v>
      </c>
      <c r="C126" s="11" t="s">
        <v>74</v>
      </c>
      <c r="D126" s="11" t="s">
        <v>472</v>
      </c>
      <c r="E126" s="12" t="s">
        <v>449</v>
      </c>
      <c r="F126" s="11" t="s">
        <v>473</v>
      </c>
      <c r="G126" s="11" t="s">
        <v>451</v>
      </c>
      <c r="H126" s="11" t="s">
        <v>474</v>
      </c>
      <c r="I126" s="13" t="s">
        <v>117</v>
      </c>
      <c r="J126" s="13" t="s">
        <v>453</v>
      </c>
      <c r="K126" s="13" t="s">
        <v>41</v>
      </c>
      <c r="L126" s="11" t="s">
        <v>109</v>
      </c>
      <c r="M126" s="11" t="s">
        <v>175</v>
      </c>
      <c r="N126" s="20">
        <v>20</v>
      </c>
      <c r="O126" s="20" t="s">
        <v>44</v>
      </c>
      <c r="P126" s="20" t="s">
        <v>111</v>
      </c>
      <c r="Q126" s="11">
        <f t="shared" si="11"/>
        <v>32</v>
      </c>
      <c r="R126" s="11">
        <v>640</v>
      </c>
      <c r="S126" s="13" t="s">
        <v>111</v>
      </c>
      <c r="T126" s="11">
        <v>12</v>
      </c>
      <c r="U126" s="16">
        <v>5.99</v>
      </c>
      <c r="V126" s="17">
        <f t="shared" si="12"/>
        <v>3.3870967741935432E-2</v>
      </c>
      <c r="W126" s="43">
        <v>6.2</v>
      </c>
      <c r="X126" s="44" t="s">
        <v>44</v>
      </c>
      <c r="Y126" s="25">
        <f t="shared" si="7"/>
        <v>124</v>
      </c>
      <c r="Z126" s="25">
        <f t="shared" si="13"/>
        <v>152.52000000000001</v>
      </c>
      <c r="AA126" s="13">
        <v>0.5</v>
      </c>
      <c r="AB126" s="23">
        <f t="shared" si="8"/>
        <v>3.1</v>
      </c>
      <c r="AC126" s="13">
        <v>0.55000000000000004</v>
      </c>
      <c r="AD126" s="23">
        <f t="shared" si="9"/>
        <v>2.7899999999999996</v>
      </c>
      <c r="AE126" s="13">
        <v>0.6</v>
      </c>
      <c r="AF126" s="23">
        <v>2.3960000000000004</v>
      </c>
      <c r="AH126" s="46">
        <f t="shared" si="10"/>
        <v>6.2</v>
      </c>
    </row>
    <row r="127" spans="1:34">
      <c r="A127" s="10">
        <v>738360599</v>
      </c>
      <c r="B127" s="11" t="s">
        <v>35</v>
      </c>
      <c r="C127" s="11" t="s">
        <v>74</v>
      </c>
      <c r="D127" s="11" t="s">
        <v>475</v>
      </c>
      <c r="E127" s="12" t="s">
        <v>449</v>
      </c>
      <c r="F127" s="11" t="s">
        <v>476</v>
      </c>
      <c r="G127" s="11" t="s">
        <v>451</v>
      </c>
      <c r="H127" s="11" t="s">
        <v>477</v>
      </c>
      <c r="I127" s="13" t="s">
        <v>117</v>
      </c>
      <c r="J127" s="13" t="s">
        <v>453</v>
      </c>
      <c r="K127" s="13" t="s">
        <v>41</v>
      </c>
      <c r="L127" s="11" t="s">
        <v>109</v>
      </c>
      <c r="M127" s="11" t="s">
        <v>175</v>
      </c>
      <c r="N127" s="20">
        <v>20</v>
      </c>
      <c r="O127" s="20" t="s">
        <v>44</v>
      </c>
      <c r="P127" s="20" t="s">
        <v>111</v>
      </c>
      <c r="Q127" s="11">
        <f t="shared" si="11"/>
        <v>32</v>
      </c>
      <c r="R127" s="11">
        <v>640</v>
      </c>
      <c r="S127" s="13" t="s">
        <v>111</v>
      </c>
      <c r="T127" s="11">
        <v>12</v>
      </c>
      <c r="U127" s="16">
        <v>5.99</v>
      </c>
      <c r="V127" s="17">
        <f t="shared" si="12"/>
        <v>3.3870967741935432E-2</v>
      </c>
      <c r="W127" s="43">
        <v>6.2</v>
      </c>
      <c r="X127" s="44" t="s">
        <v>44</v>
      </c>
      <c r="Y127" s="25">
        <f t="shared" si="7"/>
        <v>124</v>
      </c>
      <c r="Z127" s="25">
        <f t="shared" si="13"/>
        <v>152.52000000000001</v>
      </c>
      <c r="AA127" s="13">
        <v>0.5</v>
      </c>
      <c r="AB127" s="23">
        <f t="shared" si="8"/>
        <v>3.1</v>
      </c>
      <c r="AC127" s="13">
        <v>0.55000000000000004</v>
      </c>
      <c r="AD127" s="23">
        <f t="shared" si="9"/>
        <v>2.7899999999999996</v>
      </c>
      <c r="AE127" s="13">
        <v>0.6</v>
      </c>
      <c r="AF127" s="23">
        <v>2.3960000000000004</v>
      </c>
      <c r="AH127" s="46">
        <f t="shared" si="10"/>
        <v>6.2</v>
      </c>
    </row>
    <row r="128" spans="1:34">
      <c r="A128" s="10">
        <v>738360635</v>
      </c>
      <c r="B128" s="11" t="s">
        <v>35</v>
      </c>
      <c r="C128" s="11" t="s">
        <v>74</v>
      </c>
      <c r="D128" s="11" t="s">
        <v>478</v>
      </c>
      <c r="E128" s="12" t="s">
        <v>449</v>
      </c>
      <c r="F128" s="11" t="s">
        <v>479</v>
      </c>
      <c r="G128" s="11" t="s">
        <v>451</v>
      </c>
      <c r="H128" s="11" t="s">
        <v>480</v>
      </c>
      <c r="I128" s="13" t="s">
        <v>117</v>
      </c>
      <c r="J128" s="13" t="s">
        <v>453</v>
      </c>
      <c r="K128" s="13" t="s">
        <v>41</v>
      </c>
      <c r="L128" s="11" t="s">
        <v>109</v>
      </c>
      <c r="M128" s="11" t="s">
        <v>175</v>
      </c>
      <c r="N128" s="20">
        <v>20</v>
      </c>
      <c r="O128" s="20" t="s">
        <v>44</v>
      </c>
      <c r="P128" s="20" t="s">
        <v>111</v>
      </c>
      <c r="Q128" s="11">
        <f t="shared" si="11"/>
        <v>32</v>
      </c>
      <c r="R128" s="11">
        <v>640</v>
      </c>
      <c r="S128" s="13" t="s">
        <v>111</v>
      </c>
      <c r="T128" s="11">
        <v>12</v>
      </c>
      <c r="U128" s="16">
        <v>5.99</v>
      </c>
      <c r="V128" s="17">
        <f t="shared" si="12"/>
        <v>3.3870967741935432E-2</v>
      </c>
      <c r="W128" s="43">
        <v>6.2</v>
      </c>
      <c r="X128" s="44" t="s">
        <v>44</v>
      </c>
      <c r="Y128" s="25">
        <f t="shared" si="7"/>
        <v>124</v>
      </c>
      <c r="Z128" s="25">
        <f t="shared" si="13"/>
        <v>152.52000000000001</v>
      </c>
      <c r="AA128" s="13">
        <v>0.5</v>
      </c>
      <c r="AB128" s="23">
        <f t="shared" si="8"/>
        <v>3.1</v>
      </c>
      <c r="AC128" s="13">
        <v>0.55000000000000004</v>
      </c>
      <c r="AD128" s="23">
        <f t="shared" si="9"/>
        <v>2.7899999999999996</v>
      </c>
      <c r="AE128" s="13">
        <v>0.6</v>
      </c>
      <c r="AF128" s="23">
        <v>2.3960000000000004</v>
      </c>
      <c r="AH128" s="46">
        <f t="shared" si="10"/>
        <v>6.2</v>
      </c>
    </row>
    <row r="129" spans="1:34">
      <c r="A129" s="10">
        <v>738360582</v>
      </c>
      <c r="B129" s="11" t="s">
        <v>35</v>
      </c>
      <c r="C129" s="11" t="s">
        <v>74</v>
      </c>
      <c r="D129" s="11" t="s">
        <v>481</v>
      </c>
      <c r="E129" s="12" t="s">
        <v>449</v>
      </c>
      <c r="F129" s="11" t="s">
        <v>482</v>
      </c>
      <c r="G129" s="11" t="s">
        <v>451</v>
      </c>
      <c r="H129" s="11" t="s">
        <v>483</v>
      </c>
      <c r="I129" s="13" t="s">
        <v>117</v>
      </c>
      <c r="J129" s="13" t="s">
        <v>453</v>
      </c>
      <c r="K129" s="13" t="s">
        <v>41</v>
      </c>
      <c r="L129" s="11" t="s">
        <v>109</v>
      </c>
      <c r="M129" s="11" t="s">
        <v>175</v>
      </c>
      <c r="N129" s="20">
        <v>20</v>
      </c>
      <c r="O129" s="20" t="s">
        <v>44</v>
      </c>
      <c r="P129" s="20" t="s">
        <v>111</v>
      </c>
      <c r="Q129" s="11">
        <f t="shared" si="11"/>
        <v>32</v>
      </c>
      <c r="R129" s="11">
        <v>640</v>
      </c>
      <c r="S129" s="13" t="s">
        <v>111</v>
      </c>
      <c r="T129" s="11">
        <v>12</v>
      </c>
      <c r="U129" s="16">
        <v>5.99</v>
      </c>
      <c r="V129" s="17">
        <f t="shared" si="12"/>
        <v>3.3870967741935432E-2</v>
      </c>
      <c r="W129" s="43">
        <v>6.2</v>
      </c>
      <c r="X129" s="44" t="s">
        <v>44</v>
      </c>
      <c r="Y129" s="25">
        <f t="shared" si="7"/>
        <v>124</v>
      </c>
      <c r="Z129" s="25">
        <f t="shared" si="13"/>
        <v>152.52000000000001</v>
      </c>
      <c r="AA129" s="13">
        <v>0.5</v>
      </c>
      <c r="AB129" s="23">
        <f t="shared" si="8"/>
        <v>3.1</v>
      </c>
      <c r="AC129" s="13">
        <v>0.55000000000000004</v>
      </c>
      <c r="AD129" s="23">
        <f t="shared" si="9"/>
        <v>2.7899999999999996</v>
      </c>
      <c r="AE129" s="13">
        <v>0.6</v>
      </c>
      <c r="AF129" s="23">
        <v>2.3960000000000004</v>
      </c>
      <c r="AH129" s="46">
        <f t="shared" si="10"/>
        <v>6.2</v>
      </c>
    </row>
    <row r="130" spans="1:34">
      <c r="A130" s="10">
        <v>738360653</v>
      </c>
      <c r="B130" s="11" t="s">
        <v>35</v>
      </c>
      <c r="C130" s="11" t="s">
        <v>74</v>
      </c>
      <c r="D130" s="11" t="s">
        <v>484</v>
      </c>
      <c r="E130" s="12" t="s">
        <v>449</v>
      </c>
      <c r="F130" s="11" t="s">
        <v>485</v>
      </c>
      <c r="G130" s="11" t="s">
        <v>451</v>
      </c>
      <c r="H130" s="11" t="s">
        <v>486</v>
      </c>
      <c r="I130" s="13" t="s">
        <v>117</v>
      </c>
      <c r="J130" s="13" t="s">
        <v>453</v>
      </c>
      <c r="K130" s="13" t="s">
        <v>41</v>
      </c>
      <c r="L130" s="11" t="s">
        <v>109</v>
      </c>
      <c r="M130" s="11" t="s">
        <v>175</v>
      </c>
      <c r="N130" s="20">
        <v>20</v>
      </c>
      <c r="O130" s="20" t="s">
        <v>44</v>
      </c>
      <c r="P130" s="20" t="s">
        <v>111</v>
      </c>
      <c r="Q130" s="11">
        <f t="shared" si="11"/>
        <v>32</v>
      </c>
      <c r="R130" s="11">
        <v>640</v>
      </c>
      <c r="S130" s="13" t="s">
        <v>111</v>
      </c>
      <c r="T130" s="11">
        <v>12</v>
      </c>
      <c r="U130" s="16">
        <v>5.99</v>
      </c>
      <c r="V130" s="17">
        <f t="shared" si="12"/>
        <v>3.3870967741935432E-2</v>
      </c>
      <c r="W130" s="43">
        <v>6.2</v>
      </c>
      <c r="X130" s="44" t="s">
        <v>44</v>
      </c>
      <c r="Y130" s="25">
        <f t="shared" ref="Y130:Y193" si="14">W130*N130</f>
        <v>124</v>
      </c>
      <c r="Z130" s="25">
        <f t="shared" si="13"/>
        <v>152.52000000000001</v>
      </c>
      <c r="AA130" s="13">
        <v>0.5</v>
      </c>
      <c r="AB130" s="23">
        <f t="shared" ref="AB130:AB193" si="15">W130*(1-AA130)</f>
        <v>3.1</v>
      </c>
      <c r="AC130" s="13">
        <v>0.55000000000000004</v>
      </c>
      <c r="AD130" s="23">
        <f t="shared" ref="AD130:AD193" si="16">W130*(1-AC130)</f>
        <v>2.7899999999999996</v>
      </c>
      <c r="AE130" s="13">
        <v>0.6</v>
      </c>
      <c r="AF130" s="23">
        <v>2.3960000000000004</v>
      </c>
      <c r="AH130" s="46">
        <f t="shared" ref="AH130:AH193" si="17">W130*(1-(AG130/100))</f>
        <v>6.2</v>
      </c>
    </row>
    <row r="131" spans="1:34">
      <c r="A131" s="10">
        <v>732030051</v>
      </c>
      <c r="B131" s="11" t="s">
        <v>35</v>
      </c>
      <c r="C131" s="11" t="s">
        <v>47</v>
      </c>
      <c r="D131" s="11" t="s">
        <v>487</v>
      </c>
      <c r="E131" s="12" t="s">
        <v>488</v>
      </c>
      <c r="F131" s="11" t="s">
        <v>489</v>
      </c>
      <c r="G131" s="11" t="s">
        <v>490</v>
      </c>
      <c r="H131" s="11" t="s">
        <v>491</v>
      </c>
      <c r="I131" s="13" t="s">
        <v>117</v>
      </c>
      <c r="J131" s="13" t="s">
        <v>492</v>
      </c>
      <c r="K131" s="13" t="s">
        <v>41</v>
      </c>
      <c r="L131" s="11" t="s">
        <v>119</v>
      </c>
      <c r="M131" s="11" t="s">
        <v>128</v>
      </c>
      <c r="N131" s="20">
        <v>20</v>
      </c>
      <c r="O131" s="20" t="s">
        <v>44</v>
      </c>
      <c r="P131" s="20" t="s">
        <v>111</v>
      </c>
      <c r="Q131" s="11">
        <f t="shared" ref="Q131:Q185" si="18">R131/N131</f>
        <v>24</v>
      </c>
      <c r="R131" s="11">
        <v>480</v>
      </c>
      <c r="S131" s="13" t="s">
        <v>111</v>
      </c>
      <c r="T131" s="11">
        <v>12</v>
      </c>
      <c r="U131" s="16">
        <v>3.5</v>
      </c>
      <c r="V131" s="17">
        <f t="shared" ref="V131:V191" si="19">1-(U131/W131)</f>
        <v>1.4084507042253502E-2</v>
      </c>
      <c r="W131" s="43">
        <v>3.55</v>
      </c>
      <c r="X131" s="44" t="s">
        <v>44</v>
      </c>
      <c r="Y131" s="25">
        <f t="shared" si="14"/>
        <v>71</v>
      </c>
      <c r="Z131" s="25">
        <f t="shared" ref="Z131:Z191" si="20">Y131*1.23</f>
        <v>87.33</v>
      </c>
      <c r="AA131" s="13">
        <v>0.5</v>
      </c>
      <c r="AB131" s="23">
        <f t="shared" si="15"/>
        <v>1.7749999999999999</v>
      </c>
      <c r="AC131" s="13">
        <v>0.55000000000000004</v>
      </c>
      <c r="AD131" s="23">
        <f t="shared" si="16"/>
        <v>1.5974999999999997</v>
      </c>
      <c r="AE131" s="13">
        <v>0.6</v>
      </c>
      <c r="AF131" s="23">
        <v>1.4000000000000001</v>
      </c>
      <c r="AH131" s="46">
        <f t="shared" si="17"/>
        <v>3.55</v>
      </c>
    </row>
    <row r="132" spans="1:34">
      <c r="A132" s="10">
        <v>732030053</v>
      </c>
      <c r="B132" s="11" t="s">
        <v>35</v>
      </c>
      <c r="C132" s="11" t="s">
        <v>47</v>
      </c>
      <c r="D132" s="11" t="s">
        <v>493</v>
      </c>
      <c r="E132" s="12" t="s">
        <v>488</v>
      </c>
      <c r="F132" s="11" t="s">
        <v>494</v>
      </c>
      <c r="G132" s="11" t="s">
        <v>490</v>
      </c>
      <c r="H132" s="11" t="s">
        <v>495</v>
      </c>
      <c r="I132" s="13" t="s">
        <v>117</v>
      </c>
      <c r="J132" s="13" t="s">
        <v>492</v>
      </c>
      <c r="K132" s="13" t="s">
        <v>41</v>
      </c>
      <c r="L132" s="11" t="s">
        <v>119</v>
      </c>
      <c r="M132" s="11" t="s">
        <v>128</v>
      </c>
      <c r="N132" s="20">
        <v>20</v>
      </c>
      <c r="O132" s="20" t="s">
        <v>44</v>
      </c>
      <c r="P132" s="20" t="s">
        <v>111</v>
      </c>
      <c r="Q132" s="11">
        <f t="shared" si="18"/>
        <v>24</v>
      </c>
      <c r="R132" s="11">
        <v>480</v>
      </c>
      <c r="S132" s="13" t="s">
        <v>111</v>
      </c>
      <c r="T132" s="11">
        <v>12</v>
      </c>
      <c r="U132" s="16">
        <v>3.5</v>
      </c>
      <c r="V132" s="17">
        <f t="shared" si="19"/>
        <v>1.4084507042253502E-2</v>
      </c>
      <c r="W132" s="43">
        <v>3.55</v>
      </c>
      <c r="X132" s="44" t="s">
        <v>44</v>
      </c>
      <c r="Y132" s="25">
        <f t="shared" si="14"/>
        <v>71</v>
      </c>
      <c r="Z132" s="25">
        <f t="shared" si="20"/>
        <v>87.33</v>
      </c>
      <c r="AA132" s="13">
        <v>0.5</v>
      </c>
      <c r="AB132" s="23">
        <f t="shared" si="15"/>
        <v>1.7749999999999999</v>
      </c>
      <c r="AC132" s="13">
        <v>0.55000000000000004</v>
      </c>
      <c r="AD132" s="23">
        <f t="shared" si="16"/>
        <v>1.5974999999999997</v>
      </c>
      <c r="AE132" s="13">
        <v>0.6</v>
      </c>
      <c r="AF132" s="23">
        <v>1.4000000000000001</v>
      </c>
      <c r="AH132" s="46">
        <f t="shared" si="17"/>
        <v>3.55</v>
      </c>
    </row>
    <row r="133" spans="1:34">
      <c r="A133" s="10">
        <v>732030054</v>
      </c>
      <c r="B133" s="11" t="s">
        <v>35</v>
      </c>
      <c r="C133" s="11" t="s">
        <v>47</v>
      </c>
      <c r="D133" s="11" t="s">
        <v>496</v>
      </c>
      <c r="E133" s="12" t="s">
        <v>488</v>
      </c>
      <c r="F133" s="11" t="s">
        <v>497</v>
      </c>
      <c r="G133" s="11" t="s">
        <v>490</v>
      </c>
      <c r="H133" s="11" t="s">
        <v>498</v>
      </c>
      <c r="I133" s="13" t="s">
        <v>117</v>
      </c>
      <c r="J133" s="13" t="s">
        <v>492</v>
      </c>
      <c r="K133" s="13" t="s">
        <v>41</v>
      </c>
      <c r="L133" s="11" t="s">
        <v>119</v>
      </c>
      <c r="M133" s="11" t="s">
        <v>128</v>
      </c>
      <c r="N133" s="20">
        <v>20</v>
      </c>
      <c r="O133" s="20" t="s">
        <v>44</v>
      </c>
      <c r="P133" s="20" t="s">
        <v>111</v>
      </c>
      <c r="Q133" s="11">
        <f t="shared" si="18"/>
        <v>24</v>
      </c>
      <c r="R133" s="11">
        <v>480</v>
      </c>
      <c r="S133" s="13" t="s">
        <v>111</v>
      </c>
      <c r="T133" s="11">
        <v>12</v>
      </c>
      <c r="U133" s="16">
        <v>3.5</v>
      </c>
      <c r="V133" s="17">
        <f t="shared" si="19"/>
        <v>1.4084507042253502E-2</v>
      </c>
      <c r="W133" s="43">
        <v>3.55</v>
      </c>
      <c r="X133" s="44" t="s">
        <v>44</v>
      </c>
      <c r="Y133" s="25">
        <f t="shared" si="14"/>
        <v>71</v>
      </c>
      <c r="Z133" s="25">
        <f t="shared" si="20"/>
        <v>87.33</v>
      </c>
      <c r="AA133" s="13">
        <v>0.5</v>
      </c>
      <c r="AB133" s="23">
        <f t="shared" si="15"/>
        <v>1.7749999999999999</v>
      </c>
      <c r="AC133" s="13">
        <v>0.55000000000000004</v>
      </c>
      <c r="AD133" s="23">
        <f t="shared" si="16"/>
        <v>1.5974999999999997</v>
      </c>
      <c r="AE133" s="13">
        <v>0.6</v>
      </c>
      <c r="AF133" s="23">
        <v>1.4000000000000001</v>
      </c>
      <c r="AH133" s="46">
        <f t="shared" si="17"/>
        <v>3.55</v>
      </c>
    </row>
    <row r="134" spans="1:34">
      <c r="A134" s="10">
        <v>732030055</v>
      </c>
      <c r="B134" s="11" t="s">
        <v>35</v>
      </c>
      <c r="C134" s="11" t="s">
        <v>47</v>
      </c>
      <c r="D134" s="11" t="s">
        <v>499</v>
      </c>
      <c r="E134" s="12" t="s">
        <v>488</v>
      </c>
      <c r="F134" s="11" t="s">
        <v>500</v>
      </c>
      <c r="G134" s="11" t="s">
        <v>490</v>
      </c>
      <c r="H134" s="11" t="s">
        <v>501</v>
      </c>
      <c r="I134" s="13" t="s">
        <v>117</v>
      </c>
      <c r="J134" s="13" t="s">
        <v>492</v>
      </c>
      <c r="K134" s="13" t="s">
        <v>41</v>
      </c>
      <c r="L134" s="11" t="s">
        <v>119</v>
      </c>
      <c r="M134" s="11" t="s">
        <v>128</v>
      </c>
      <c r="N134" s="20">
        <v>20</v>
      </c>
      <c r="O134" s="20" t="s">
        <v>44</v>
      </c>
      <c r="P134" s="20" t="s">
        <v>111</v>
      </c>
      <c r="Q134" s="11">
        <f t="shared" si="18"/>
        <v>24</v>
      </c>
      <c r="R134" s="11">
        <v>480</v>
      </c>
      <c r="S134" s="13" t="s">
        <v>111</v>
      </c>
      <c r="T134" s="11">
        <v>12</v>
      </c>
      <c r="U134" s="16">
        <v>3.5</v>
      </c>
      <c r="V134" s="17">
        <f t="shared" si="19"/>
        <v>1.4084507042253502E-2</v>
      </c>
      <c r="W134" s="43">
        <v>3.55</v>
      </c>
      <c r="X134" s="44" t="s">
        <v>44</v>
      </c>
      <c r="Y134" s="25">
        <f t="shared" si="14"/>
        <v>71</v>
      </c>
      <c r="Z134" s="25">
        <f t="shared" si="20"/>
        <v>87.33</v>
      </c>
      <c r="AA134" s="13">
        <v>0.5</v>
      </c>
      <c r="AB134" s="23">
        <f t="shared" si="15"/>
        <v>1.7749999999999999</v>
      </c>
      <c r="AC134" s="13">
        <v>0.55000000000000004</v>
      </c>
      <c r="AD134" s="23">
        <f t="shared" si="16"/>
        <v>1.5974999999999997</v>
      </c>
      <c r="AE134" s="13">
        <v>0.6</v>
      </c>
      <c r="AF134" s="23">
        <v>1.4000000000000001</v>
      </c>
      <c r="AH134" s="46">
        <f t="shared" si="17"/>
        <v>3.55</v>
      </c>
    </row>
    <row r="135" spans="1:34">
      <c r="A135" s="10">
        <v>732030056</v>
      </c>
      <c r="B135" s="11" t="s">
        <v>35</v>
      </c>
      <c r="C135" s="11" t="s">
        <v>47</v>
      </c>
      <c r="D135" s="11" t="s">
        <v>502</v>
      </c>
      <c r="E135" s="12" t="s">
        <v>488</v>
      </c>
      <c r="F135" s="11" t="s">
        <v>503</v>
      </c>
      <c r="G135" s="11" t="s">
        <v>490</v>
      </c>
      <c r="H135" s="11" t="s">
        <v>504</v>
      </c>
      <c r="I135" s="13" t="s">
        <v>117</v>
      </c>
      <c r="J135" s="13" t="s">
        <v>492</v>
      </c>
      <c r="K135" s="13" t="s">
        <v>41</v>
      </c>
      <c r="L135" s="11" t="s">
        <v>119</v>
      </c>
      <c r="M135" s="11" t="s">
        <v>128</v>
      </c>
      <c r="N135" s="20">
        <v>20</v>
      </c>
      <c r="O135" s="20" t="s">
        <v>44</v>
      </c>
      <c r="P135" s="20" t="s">
        <v>111</v>
      </c>
      <c r="Q135" s="11">
        <f t="shared" si="18"/>
        <v>24</v>
      </c>
      <c r="R135" s="11">
        <v>480</v>
      </c>
      <c r="S135" s="13" t="s">
        <v>111</v>
      </c>
      <c r="T135" s="11">
        <v>12</v>
      </c>
      <c r="U135" s="16">
        <v>3.5</v>
      </c>
      <c r="V135" s="17">
        <f t="shared" si="19"/>
        <v>1.4084507042253502E-2</v>
      </c>
      <c r="W135" s="43">
        <v>3.55</v>
      </c>
      <c r="X135" s="44" t="s">
        <v>44</v>
      </c>
      <c r="Y135" s="25">
        <f t="shared" si="14"/>
        <v>71</v>
      </c>
      <c r="Z135" s="25">
        <f t="shared" si="20"/>
        <v>87.33</v>
      </c>
      <c r="AA135" s="13">
        <v>0.5</v>
      </c>
      <c r="AB135" s="23">
        <f t="shared" si="15"/>
        <v>1.7749999999999999</v>
      </c>
      <c r="AC135" s="13">
        <v>0.55000000000000004</v>
      </c>
      <c r="AD135" s="23">
        <f t="shared" si="16"/>
        <v>1.5974999999999997</v>
      </c>
      <c r="AE135" s="13">
        <v>0.6</v>
      </c>
      <c r="AF135" s="23">
        <v>1.4000000000000001</v>
      </c>
      <c r="AH135" s="46">
        <f t="shared" si="17"/>
        <v>3.55</v>
      </c>
    </row>
    <row r="136" spans="1:34">
      <c r="A136" s="10">
        <v>731963601</v>
      </c>
      <c r="B136" s="11" t="s">
        <v>35</v>
      </c>
      <c r="C136" s="11" t="s">
        <v>47</v>
      </c>
      <c r="D136" s="11" t="s">
        <v>505</v>
      </c>
      <c r="E136" s="12" t="s">
        <v>506</v>
      </c>
      <c r="F136" s="11" t="s">
        <v>507</v>
      </c>
      <c r="G136" s="11" t="s">
        <v>508</v>
      </c>
      <c r="H136" s="11" t="s">
        <v>509</v>
      </c>
      <c r="I136" s="13" t="s">
        <v>117</v>
      </c>
      <c r="J136" s="13" t="s">
        <v>510</v>
      </c>
      <c r="K136" s="13" t="s">
        <v>41</v>
      </c>
      <c r="L136" s="11" t="s">
        <v>119</v>
      </c>
      <c r="M136" s="11" t="s">
        <v>511</v>
      </c>
      <c r="N136" s="20">
        <v>25</v>
      </c>
      <c r="O136" s="20" t="s">
        <v>44</v>
      </c>
      <c r="P136" s="20" t="s">
        <v>111</v>
      </c>
      <c r="Q136" s="11">
        <f t="shared" si="18"/>
        <v>24</v>
      </c>
      <c r="R136" s="11">
        <v>600</v>
      </c>
      <c r="S136" s="13" t="s">
        <v>111</v>
      </c>
      <c r="T136" s="11">
        <v>12</v>
      </c>
      <c r="U136" s="16">
        <v>4.0999999999999996</v>
      </c>
      <c r="V136" s="17">
        <f t="shared" si="19"/>
        <v>0</v>
      </c>
      <c r="W136" s="43">
        <v>4.0999999999999996</v>
      </c>
      <c r="X136" s="44" t="s">
        <v>44</v>
      </c>
      <c r="Y136" s="25">
        <f t="shared" si="14"/>
        <v>102.49999999999999</v>
      </c>
      <c r="Z136" s="25">
        <f t="shared" si="20"/>
        <v>126.07499999999997</v>
      </c>
      <c r="AA136" s="13">
        <v>0.5</v>
      </c>
      <c r="AB136" s="23">
        <f t="shared" si="15"/>
        <v>2.0499999999999998</v>
      </c>
      <c r="AC136" s="13">
        <v>0.55000000000000004</v>
      </c>
      <c r="AD136" s="23">
        <f t="shared" si="16"/>
        <v>1.8449999999999998</v>
      </c>
      <c r="AE136" s="13">
        <v>0.6</v>
      </c>
      <c r="AF136" s="23">
        <v>1.64</v>
      </c>
      <c r="AH136" s="46">
        <f t="shared" si="17"/>
        <v>4.0999999999999996</v>
      </c>
    </row>
    <row r="137" spans="1:34">
      <c r="A137" s="10" t="s">
        <v>121</v>
      </c>
      <c r="B137" s="11" t="s">
        <v>35</v>
      </c>
      <c r="C137" s="11" t="s">
        <v>47</v>
      </c>
      <c r="D137" s="11" t="s">
        <v>505</v>
      </c>
      <c r="E137" s="12" t="s">
        <v>506</v>
      </c>
      <c r="F137" s="11" t="s">
        <v>512</v>
      </c>
      <c r="G137" s="11" t="s">
        <v>508</v>
      </c>
      <c r="H137" s="11" t="s">
        <v>513</v>
      </c>
      <c r="I137" s="13" t="s">
        <v>117</v>
      </c>
      <c r="J137" s="13" t="s">
        <v>510</v>
      </c>
      <c r="K137" s="13" t="s">
        <v>41</v>
      </c>
      <c r="L137" s="11" t="s">
        <v>119</v>
      </c>
      <c r="M137" s="11" t="s">
        <v>511</v>
      </c>
      <c r="N137" s="20">
        <v>25</v>
      </c>
      <c r="O137" s="20" t="s">
        <v>44</v>
      </c>
      <c r="P137" s="20" t="s">
        <v>111</v>
      </c>
      <c r="Q137" s="11">
        <f t="shared" si="18"/>
        <v>24</v>
      </c>
      <c r="R137" s="11">
        <v>600</v>
      </c>
      <c r="S137" s="13" t="s">
        <v>111</v>
      </c>
      <c r="T137" s="11">
        <v>12</v>
      </c>
      <c r="U137" s="16">
        <v>4.5999999999999996</v>
      </c>
      <c r="V137" s="17">
        <f t="shared" si="19"/>
        <v>0</v>
      </c>
      <c r="W137" s="43">
        <v>4.5999999999999996</v>
      </c>
      <c r="X137" s="44" t="s">
        <v>44</v>
      </c>
      <c r="Y137" s="25">
        <f t="shared" si="14"/>
        <v>114.99999999999999</v>
      </c>
      <c r="Z137" s="25">
        <f t="shared" si="20"/>
        <v>141.44999999999999</v>
      </c>
      <c r="AA137" s="13">
        <v>0.5</v>
      </c>
      <c r="AB137" s="23">
        <f t="shared" si="15"/>
        <v>2.2999999999999998</v>
      </c>
      <c r="AC137" s="13">
        <v>0.55000000000000004</v>
      </c>
      <c r="AD137" s="23">
        <f t="shared" si="16"/>
        <v>2.0699999999999998</v>
      </c>
      <c r="AE137" s="13">
        <v>0.6</v>
      </c>
      <c r="AF137" s="23">
        <v>1.8399999999999999</v>
      </c>
      <c r="AH137" s="46">
        <f t="shared" si="17"/>
        <v>4.5999999999999996</v>
      </c>
    </row>
    <row r="138" spans="1:34">
      <c r="A138" s="10">
        <v>731963401</v>
      </c>
      <c r="B138" s="11" t="s">
        <v>35</v>
      </c>
      <c r="C138" s="11" t="s">
        <v>47</v>
      </c>
      <c r="D138" s="11" t="s">
        <v>514</v>
      </c>
      <c r="E138" s="12" t="s">
        <v>506</v>
      </c>
      <c r="F138" s="11" t="s">
        <v>515</v>
      </c>
      <c r="G138" s="11" t="s">
        <v>508</v>
      </c>
      <c r="H138" s="11" t="s">
        <v>516</v>
      </c>
      <c r="I138" s="13" t="s">
        <v>117</v>
      </c>
      <c r="J138" s="13" t="s">
        <v>510</v>
      </c>
      <c r="K138" s="13" t="s">
        <v>41</v>
      </c>
      <c r="L138" s="11" t="s">
        <v>119</v>
      </c>
      <c r="M138" s="11" t="s">
        <v>517</v>
      </c>
      <c r="N138" s="20">
        <v>25</v>
      </c>
      <c r="O138" s="20" t="s">
        <v>44</v>
      </c>
      <c r="P138" s="20" t="s">
        <v>111</v>
      </c>
      <c r="Q138" s="11">
        <f t="shared" si="18"/>
        <v>24</v>
      </c>
      <c r="R138" s="11">
        <v>600</v>
      </c>
      <c r="S138" s="13" t="s">
        <v>111</v>
      </c>
      <c r="T138" s="11">
        <v>12</v>
      </c>
      <c r="U138" s="16">
        <v>4.0999999999999996</v>
      </c>
      <c r="V138" s="17">
        <f t="shared" si="19"/>
        <v>0</v>
      </c>
      <c r="W138" s="43">
        <v>4.0999999999999996</v>
      </c>
      <c r="X138" s="44" t="s">
        <v>44</v>
      </c>
      <c r="Y138" s="25">
        <f t="shared" si="14"/>
        <v>102.49999999999999</v>
      </c>
      <c r="Z138" s="25">
        <f t="shared" si="20"/>
        <v>126.07499999999997</v>
      </c>
      <c r="AA138" s="13">
        <v>0.5</v>
      </c>
      <c r="AB138" s="23">
        <f t="shared" si="15"/>
        <v>2.0499999999999998</v>
      </c>
      <c r="AC138" s="13">
        <v>0.55000000000000004</v>
      </c>
      <c r="AD138" s="23">
        <f t="shared" si="16"/>
        <v>1.8449999999999998</v>
      </c>
      <c r="AE138" s="13">
        <v>0.6</v>
      </c>
      <c r="AF138" s="23">
        <v>1.64</v>
      </c>
      <c r="AH138" s="46">
        <f t="shared" si="17"/>
        <v>4.0999999999999996</v>
      </c>
    </row>
    <row r="139" spans="1:34">
      <c r="A139" s="10" t="s">
        <v>121</v>
      </c>
      <c r="B139" s="11" t="s">
        <v>35</v>
      </c>
      <c r="C139" s="11" t="s">
        <v>47</v>
      </c>
      <c r="D139" s="11" t="s">
        <v>514</v>
      </c>
      <c r="E139" s="12" t="s">
        <v>506</v>
      </c>
      <c r="F139" s="11" t="s">
        <v>518</v>
      </c>
      <c r="G139" s="11" t="s">
        <v>508</v>
      </c>
      <c r="H139" s="11" t="s">
        <v>519</v>
      </c>
      <c r="I139" s="13" t="s">
        <v>117</v>
      </c>
      <c r="J139" s="13" t="s">
        <v>510</v>
      </c>
      <c r="K139" s="13" t="s">
        <v>41</v>
      </c>
      <c r="L139" s="11" t="s">
        <v>119</v>
      </c>
      <c r="M139" s="11" t="s">
        <v>517</v>
      </c>
      <c r="N139" s="20">
        <v>25</v>
      </c>
      <c r="O139" s="20" t="s">
        <v>44</v>
      </c>
      <c r="P139" s="20" t="s">
        <v>111</v>
      </c>
      <c r="Q139" s="11">
        <f t="shared" si="18"/>
        <v>24</v>
      </c>
      <c r="R139" s="11">
        <v>600</v>
      </c>
      <c r="S139" s="13" t="s">
        <v>111</v>
      </c>
      <c r="T139" s="11">
        <v>12</v>
      </c>
      <c r="U139" s="16">
        <v>4.5999999999999996</v>
      </c>
      <c r="V139" s="17">
        <f t="shared" si="19"/>
        <v>0</v>
      </c>
      <c r="W139" s="43">
        <v>4.5999999999999996</v>
      </c>
      <c r="X139" s="44" t="s">
        <v>44</v>
      </c>
      <c r="Y139" s="25">
        <f t="shared" si="14"/>
        <v>114.99999999999999</v>
      </c>
      <c r="Z139" s="25">
        <f t="shared" si="20"/>
        <v>141.44999999999999</v>
      </c>
      <c r="AA139" s="13">
        <v>0.5</v>
      </c>
      <c r="AB139" s="23">
        <f t="shared" si="15"/>
        <v>2.2999999999999998</v>
      </c>
      <c r="AC139" s="13">
        <v>0.55000000000000004</v>
      </c>
      <c r="AD139" s="23">
        <f t="shared" si="16"/>
        <v>2.0699999999999998</v>
      </c>
      <c r="AE139" s="13">
        <v>0.6</v>
      </c>
      <c r="AF139" s="23">
        <v>1.8399999999999999</v>
      </c>
      <c r="AH139" s="46">
        <f t="shared" si="17"/>
        <v>4.5999999999999996</v>
      </c>
    </row>
    <row r="140" spans="1:34">
      <c r="A140" s="10">
        <v>731963201</v>
      </c>
      <c r="B140" s="11" t="s">
        <v>35</v>
      </c>
      <c r="C140" s="11" t="s">
        <v>47</v>
      </c>
      <c r="D140" s="11" t="s">
        <v>520</v>
      </c>
      <c r="E140" s="12" t="s">
        <v>506</v>
      </c>
      <c r="F140" s="11" t="s">
        <v>521</v>
      </c>
      <c r="G140" s="11" t="s">
        <v>508</v>
      </c>
      <c r="H140" s="11" t="s">
        <v>522</v>
      </c>
      <c r="I140" s="13" t="s">
        <v>117</v>
      </c>
      <c r="J140" s="13" t="s">
        <v>510</v>
      </c>
      <c r="K140" s="13" t="s">
        <v>41</v>
      </c>
      <c r="L140" s="11" t="s">
        <v>119</v>
      </c>
      <c r="M140" s="11" t="s">
        <v>523</v>
      </c>
      <c r="N140" s="20">
        <v>25</v>
      </c>
      <c r="O140" s="20" t="s">
        <v>44</v>
      </c>
      <c r="P140" s="20" t="s">
        <v>111</v>
      </c>
      <c r="Q140" s="11">
        <f t="shared" si="18"/>
        <v>24</v>
      </c>
      <c r="R140" s="11">
        <v>600</v>
      </c>
      <c r="S140" s="13" t="s">
        <v>111</v>
      </c>
      <c r="T140" s="11">
        <v>12</v>
      </c>
      <c r="U140" s="16">
        <v>4.0999999999999996</v>
      </c>
      <c r="V140" s="17">
        <f t="shared" si="19"/>
        <v>0</v>
      </c>
      <c r="W140" s="43">
        <v>4.0999999999999996</v>
      </c>
      <c r="X140" s="44" t="s">
        <v>44</v>
      </c>
      <c r="Y140" s="25">
        <f t="shared" si="14"/>
        <v>102.49999999999999</v>
      </c>
      <c r="Z140" s="25">
        <f t="shared" si="20"/>
        <v>126.07499999999997</v>
      </c>
      <c r="AA140" s="13">
        <v>0.5</v>
      </c>
      <c r="AB140" s="23">
        <f t="shared" si="15"/>
        <v>2.0499999999999998</v>
      </c>
      <c r="AC140" s="13">
        <v>0.55000000000000004</v>
      </c>
      <c r="AD140" s="23">
        <f t="shared" si="16"/>
        <v>1.8449999999999998</v>
      </c>
      <c r="AE140" s="13">
        <v>0.6</v>
      </c>
      <c r="AF140" s="23">
        <v>1.64</v>
      </c>
      <c r="AH140" s="46">
        <f t="shared" si="17"/>
        <v>4.0999999999999996</v>
      </c>
    </row>
    <row r="141" spans="1:34">
      <c r="A141" s="10" t="s">
        <v>121</v>
      </c>
      <c r="B141" s="11" t="s">
        <v>35</v>
      </c>
      <c r="C141" s="11" t="s">
        <v>47</v>
      </c>
      <c r="D141" s="11" t="s">
        <v>520</v>
      </c>
      <c r="E141" s="12" t="s">
        <v>506</v>
      </c>
      <c r="F141" s="11" t="s">
        <v>524</v>
      </c>
      <c r="G141" s="11" t="s">
        <v>508</v>
      </c>
      <c r="H141" s="11" t="s">
        <v>525</v>
      </c>
      <c r="I141" s="13" t="s">
        <v>117</v>
      </c>
      <c r="J141" s="13" t="s">
        <v>510</v>
      </c>
      <c r="K141" s="13" t="s">
        <v>41</v>
      </c>
      <c r="L141" s="11" t="s">
        <v>119</v>
      </c>
      <c r="M141" s="11" t="s">
        <v>523</v>
      </c>
      <c r="N141" s="20">
        <v>25</v>
      </c>
      <c r="O141" s="20" t="s">
        <v>44</v>
      </c>
      <c r="P141" s="20" t="s">
        <v>111</v>
      </c>
      <c r="Q141" s="11">
        <f t="shared" si="18"/>
        <v>24</v>
      </c>
      <c r="R141" s="11">
        <v>600</v>
      </c>
      <c r="S141" s="13" t="s">
        <v>111</v>
      </c>
      <c r="T141" s="11">
        <v>12</v>
      </c>
      <c r="U141" s="16">
        <v>4.5999999999999996</v>
      </c>
      <c r="V141" s="17">
        <f t="shared" si="19"/>
        <v>0</v>
      </c>
      <c r="W141" s="43">
        <v>4.5999999999999996</v>
      </c>
      <c r="X141" s="44" t="s">
        <v>44</v>
      </c>
      <c r="Y141" s="25">
        <f t="shared" si="14"/>
        <v>114.99999999999999</v>
      </c>
      <c r="Z141" s="25">
        <f t="shared" si="20"/>
        <v>141.44999999999999</v>
      </c>
      <c r="AA141" s="13">
        <v>0.5</v>
      </c>
      <c r="AB141" s="23">
        <f t="shared" si="15"/>
        <v>2.2999999999999998</v>
      </c>
      <c r="AC141" s="13">
        <v>0.55000000000000004</v>
      </c>
      <c r="AD141" s="23">
        <f t="shared" si="16"/>
        <v>2.0699999999999998</v>
      </c>
      <c r="AE141" s="13">
        <v>0.6</v>
      </c>
      <c r="AF141" s="23">
        <v>1.8399999999999999</v>
      </c>
      <c r="AH141" s="46">
        <f t="shared" si="17"/>
        <v>4.5999999999999996</v>
      </c>
    </row>
    <row r="142" spans="1:34">
      <c r="A142" s="10">
        <v>731963001</v>
      </c>
      <c r="B142" s="11" t="s">
        <v>35</v>
      </c>
      <c r="C142" s="11" t="s">
        <v>47</v>
      </c>
      <c r="D142" s="11" t="s">
        <v>526</v>
      </c>
      <c r="E142" s="12" t="s">
        <v>506</v>
      </c>
      <c r="F142" s="11" t="s">
        <v>527</v>
      </c>
      <c r="G142" s="11" t="s">
        <v>508</v>
      </c>
      <c r="H142" s="11" t="s">
        <v>528</v>
      </c>
      <c r="I142" s="13" t="s">
        <v>117</v>
      </c>
      <c r="J142" s="13" t="s">
        <v>510</v>
      </c>
      <c r="K142" s="13" t="s">
        <v>41</v>
      </c>
      <c r="L142" s="11" t="s">
        <v>119</v>
      </c>
      <c r="M142" s="11" t="s">
        <v>529</v>
      </c>
      <c r="N142" s="20">
        <v>25</v>
      </c>
      <c r="O142" s="20" t="s">
        <v>44</v>
      </c>
      <c r="P142" s="20" t="s">
        <v>111</v>
      </c>
      <c r="Q142" s="11">
        <f t="shared" si="18"/>
        <v>24</v>
      </c>
      <c r="R142" s="11">
        <v>600</v>
      </c>
      <c r="S142" s="13" t="s">
        <v>111</v>
      </c>
      <c r="T142" s="11">
        <v>12</v>
      </c>
      <c r="U142" s="16">
        <v>4.0999999999999996</v>
      </c>
      <c r="V142" s="17">
        <f t="shared" si="19"/>
        <v>0</v>
      </c>
      <c r="W142" s="43">
        <v>4.0999999999999996</v>
      </c>
      <c r="X142" s="44" t="s">
        <v>44</v>
      </c>
      <c r="Y142" s="25">
        <f t="shared" si="14"/>
        <v>102.49999999999999</v>
      </c>
      <c r="Z142" s="25">
        <f t="shared" si="20"/>
        <v>126.07499999999997</v>
      </c>
      <c r="AA142" s="13">
        <v>0.5</v>
      </c>
      <c r="AB142" s="23">
        <f t="shared" si="15"/>
        <v>2.0499999999999998</v>
      </c>
      <c r="AC142" s="13">
        <v>0.55000000000000004</v>
      </c>
      <c r="AD142" s="23">
        <f t="shared" si="16"/>
        <v>1.8449999999999998</v>
      </c>
      <c r="AE142" s="13">
        <v>0.6</v>
      </c>
      <c r="AF142" s="23">
        <v>1.64</v>
      </c>
      <c r="AH142" s="46">
        <f t="shared" si="17"/>
        <v>4.0999999999999996</v>
      </c>
    </row>
    <row r="143" spans="1:34">
      <c r="A143" s="10">
        <v>731963801</v>
      </c>
      <c r="B143" s="11" t="s">
        <v>35</v>
      </c>
      <c r="C143" s="11" t="s">
        <v>47</v>
      </c>
      <c r="D143" s="11" t="s">
        <v>530</v>
      </c>
      <c r="E143" s="12" t="s">
        <v>506</v>
      </c>
      <c r="F143" s="11" t="s">
        <v>531</v>
      </c>
      <c r="G143" s="11" t="s">
        <v>508</v>
      </c>
      <c r="H143" s="11" t="s">
        <v>532</v>
      </c>
      <c r="I143" s="13" t="s">
        <v>117</v>
      </c>
      <c r="J143" s="13" t="s">
        <v>510</v>
      </c>
      <c r="K143" s="13" t="s">
        <v>41</v>
      </c>
      <c r="L143" s="11" t="s">
        <v>119</v>
      </c>
      <c r="M143" s="11" t="s">
        <v>529</v>
      </c>
      <c r="N143" s="20">
        <v>25</v>
      </c>
      <c r="O143" s="20" t="s">
        <v>44</v>
      </c>
      <c r="P143" s="20" t="s">
        <v>111</v>
      </c>
      <c r="Q143" s="11">
        <f t="shared" si="18"/>
        <v>24</v>
      </c>
      <c r="R143" s="11">
        <v>600</v>
      </c>
      <c r="S143" s="13" t="s">
        <v>111</v>
      </c>
      <c r="T143" s="11">
        <v>12</v>
      </c>
      <c r="U143" s="16">
        <v>4.0999999999999996</v>
      </c>
      <c r="V143" s="17">
        <f t="shared" si="19"/>
        <v>0</v>
      </c>
      <c r="W143" s="43">
        <v>4.0999999999999996</v>
      </c>
      <c r="X143" s="44" t="s">
        <v>44</v>
      </c>
      <c r="Y143" s="25">
        <f t="shared" si="14"/>
        <v>102.49999999999999</v>
      </c>
      <c r="Z143" s="25">
        <f t="shared" si="20"/>
        <v>126.07499999999997</v>
      </c>
      <c r="AA143" s="13">
        <v>0.5</v>
      </c>
      <c r="AB143" s="23">
        <f t="shared" si="15"/>
        <v>2.0499999999999998</v>
      </c>
      <c r="AC143" s="13">
        <v>0.55000000000000004</v>
      </c>
      <c r="AD143" s="23">
        <f t="shared" si="16"/>
        <v>1.8449999999999998</v>
      </c>
      <c r="AE143" s="13">
        <v>0.6</v>
      </c>
      <c r="AF143" s="23">
        <v>1.64</v>
      </c>
      <c r="AH143" s="46">
        <f t="shared" si="17"/>
        <v>4.0999999999999996</v>
      </c>
    </row>
    <row r="144" spans="1:34">
      <c r="A144" s="10">
        <v>738360465</v>
      </c>
      <c r="B144" s="11" t="s">
        <v>35</v>
      </c>
      <c r="C144" s="11" t="s">
        <v>74</v>
      </c>
      <c r="D144" s="11" t="s">
        <v>533</v>
      </c>
      <c r="E144" s="12" t="s">
        <v>534</v>
      </c>
      <c r="F144" s="11" t="s">
        <v>535</v>
      </c>
      <c r="G144" s="11" t="s">
        <v>536</v>
      </c>
      <c r="H144" s="11" t="s">
        <v>537</v>
      </c>
      <c r="I144" s="13" t="s">
        <v>117</v>
      </c>
      <c r="J144" s="13" t="s">
        <v>538</v>
      </c>
      <c r="K144" s="13" t="s">
        <v>41</v>
      </c>
      <c r="L144" s="11" t="s">
        <v>78</v>
      </c>
      <c r="M144" s="11" t="s">
        <v>539</v>
      </c>
      <c r="N144" s="20">
        <v>15</v>
      </c>
      <c r="O144" s="20" t="s">
        <v>44</v>
      </c>
      <c r="P144" s="20" t="s">
        <v>111</v>
      </c>
      <c r="Q144" s="11">
        <f t="shared" si="18"/>
        <v>24</v>
      </c>
      <c r="R144" s="11">
        <v>360</v>
      </c>
      <c r="S144" s="13" t="s">
        <v>111</v>
      </c>
      <c r="T144" s="11">
        <v>12</v>
      </c>
      <c r="U144" s="16">
        <v>23</v>
      </c>
      <c r="V144" s="17">
        <f t="shared" si="19"/>
        <v>4.166666666666663E-2</v>
      </c>
      <c r="W144" s="43">
        <v>24</v>
      </c>
      <c r="X144" s="44" t="s">
        <v>44</v>
      </c>
      <c r="Y144" s="25">
        <f t="shared" si="14"/>
        <v>360</v>
      </c>
      <c r="Z144" s="25">
        <f t="shared" si="20"/>
        <v>442.8</v>
      </c>
      <c r="AA144" s="13">
        <v>0.5</v>
      </c>
      <c r="AB144" s="23">
        <f t="shared" si="15"/>
        <v>12</v>
      </c>
      <c r="AC144" s="13">
        <v>0.55000000000000004</v>
      </c>
      <c r="AD144" s="23">
        <f t="shared" si="16"/>
        <v>10.799999999999999</v>
      </c>
      <c r="AE144" s="13">
        <v>0.6</v>
      </c>
      <c r="AF144" s="23">
        <v>9.2000000000000011</v>
      </c>
      <c r="AH144" s="46">
        <f t="shared" si="17"/>
        <v>24</v>
      </c>
    </row>
    <row r="145" spans="1:34">
      <c r="A145" s="10">
        <v>738360466</v>
      </c>
      <c r="B145" s="11" t="s">
        <v>35</v>
      </c>
      <c r="C145" s="11" t="s">
        <v>74</v>
      </c>
      <c r="D145" s="11" t="s">
        <v>540</v>
      </c>
      <c r="E145" s="12" t="s">
        <v>534</v>
      </c>
      <c r="F145" s="11" t="s">
        <v>541</v>
      </c>
      <c r="G145" s="11" t="s">
        <v>536</v>
      </c>
      <c r="H145" s="11" t="s">
        <v>542</v>
      </c>
      <c r="I145" s="13" t="s">
        <v>117</v>
      </c>
      <c r="J145" s="13" t="s">
        <v>538</v>
      </c>
      <c r="K145" s="13" t="s">
        <v>41</v>
      </c>
      <c r="L145" s="11" t="s">
        <v>78</v>
      </c>
      <c r="M145" s="11" t="s">
        <v>539</v>
      </c>
      <c r="N145" s="20">
        <v>5</v>
      </c>
      <c r="O145" s="20" t="s">
        <v>44</v>
      </c>
      <c r="P145" s="20" t="s">
        <v>111</v>
      </c>
      <c r="Q145" s="11">
        <f t="shared" si="18"/>
        <v>100</v>
      </c>
      <c r="R145" s="11">
        <v>500</v>
      </c>
      <c r="S145" s="13" t="s">
        <v>111</v>
      </c>
      <c r="T145" s="11">
        <v>12</v>
      </c>
      <c r="U145" s="16">
        <v>23.5</v>
      </c>
      <c r="V145" s="17">
        <f t="shared" si="19"/>
        <v>4.081632653061229E-2</v>
      </c>
      <c r="W145" s="43">
        <v>24.5</v>
      </c>
      <c r="X145" s="44" t="s">
        <v>44</v>
      </c>
      <c r="Y145" s="25">
        <f t="shared" si="14"/>
        <v>122.5</v>
      </c>
      <c r="Z145" s="25">
        <f t="shared" si="20"/>
        <v>150.67500000000001</v>
      </c>
      <c r="AA145" s="13">
        <v>0.5</v>
      </c>
      <c r="AB145" s="23">
        <f t="shared" si="15"/>
        <v>12.25</v>
      </c>
      <c r="AC145" s="13">
        <v>0.55000000000000004</v>
      </c>
      <c r="AD145" s="23">
        <f t="shared" si="16"/>
        <v>11.024999999999999</v>
      </c>
      <c r="AE145" s="13">
        <v>0.6</v>
      </c>
      <c r="AF145" s="23">
        <v>9.4</v>
      </c>
      <c r="AH145" s="46">
        <f t="shared" si="17"/>
        <v>24.5</v>
      </c>
    </row>
    <row r="146" spans="1:34">
      <c r="A146" s="10">
        <v>738360467</v>
      </c>
      <c r="B146" s="11" t="s">
        <v>35</v>
      </c>
      <c r="C146" s="11" t="s">
        <v>74</v>
      </c>
      <c r="D146" s="11" t="s">
        <v>543</v>
      </c>
      <c r="E146" s="12" t="s">
        <v>534</v>
      </c>
      <c r="F146" s="11" t="s">
        <v>544</v>
      </c>
      <c r="G146" s="11" t="s">
        <v>536</v>
      </c>
      <c r="H146" s="11" t="s">
        <v>545</v>
      </c>
      <c r="I146" s="13" t="s">
        <v>117</v>
      </c>
      <c r="J146" s="13" t="s">
        <v>538</v>
      </c>
      <c r="K146" s="13" t="s">
        <v>41</v>
      </c>
      <c r="L146" s="11" t="s">
        <v>78</v>
      </c>
      <c r="M146" s="11" t="s">
        <v>539</v>
      </c>
      <c r="N146" s="20">
        <v>15</v>
      </c>
      <c r="O146" s="20" t="s">
        <v>44</v>
      </c>
      <c r="P146" s="20" t="s">
        <v>111</v>
      </c>
      <c r="Q146" s="11">
        <f t="shared" si="18"/>
        <v>24</v>
      </c>
      <c r="R146" s="11">
        <v>360</v>
      </c>
      <c r="S146" s="13" t="s">
        <v>111</v>
      </c>
      <c r="T146" s="11">
        <v>12</v>
      </c>
      <c r="U146" s="16">
        <v>23</v>
      </c>
      <c r="V146" s="17">
        <f t="shared" si="19"/>
        <v>4.166666666666663E-2</v>
      </c>
      <c r="W146" s="43">
        <v>24</v>
      </c>
      <c r="X146" s="44" t="s">
        <v>44</v>
      </c>
      <c r="Y146" s="25">
        <f t="shared" si="14"/>
        <v>360</v>
      </c>
      <c r="Z146" s="25">
        <f t="shared" si="20"/>
        <v>442.8</v>
      </c>
      <c r="AA146" s="13">
        <v>0.5</v>
      </c>
      <c r="AB146" s="23">
        <f t="shared" si="15"/>
        <v>12</v>
      </c>
      <c r="AC146" s="13">
        <v>0.55000000000000004</v>
      </c>
      <c r="AD146" s="23">
        <f t="shared" si="16"/>
        <v>10.799999999999999</v>
      </c>
      <c r="AE146" s="13">
        <v>0.6</v>
      </c>
      <c r="AF146" s="23">
        <v>9.2000000000000011</v>
      </c>
      <c r="AH146" s="46">
        <f t="shared" si="17"/>
        <v>24</v>
      </c>
    </row>
    <row r="147" spans="1:34">
      <c r="A147" s="10">
        <v>738360468</v>
      </c>
      <c r="B147" s="11" t="s">
        <v>35</v>
      </c>
      <c r="C147" s="11" t="s">
        <v>74</v>
      </c>
      <c r="D147" s="11" t="s">
        <v>546</v>
      </c>
      <c r="E147" s="12" t="s">
        <v>534</v>
      </c>
      <c r="F147" s="11" t="s">
        <v>547</v>
      </c>
      <c r="G147" s="11" t="s">
        <v>536</v>
      </c>
      <c r="H147" s="11" t="s">
        <v>548</v>
      </c>
      <c r="I147" s="13" t="s">
        <v>117</v>
      </c>
      <c r="J147" s="13" t="s">
        <v>538</v>
      </c>
      <c r="K147" s="13" t="s">
        <v>41</v>
      </c>
      <c r="L147" s="11" t="s">
        <v>78</v>
      </c>
      <c r="M147" s="11" t="s">
        <v>539</v>
      </c>
      <c r="N147" s="20">
        <v>5</v>
      </c>
      <c r="O147" s="20" t="s">
        <v>44</v>
      </c>
      <c r="P147" s="20" t="s">
        <v>111</v>
      </c>
      <c r="Q147" s="11">
        <f t="shared" si="18"/>
        <v>100</v>
      </c>
      <c r="R147" s="11">
        <v>500</v>
      </c>
      <c r="S147" s="13" t="s">
        <v>111</v>
      </c>
      <c r="T147" s="11">
        <v>12</v>
      </c>
      <c r="U147" s="16">
        <v>23.5</v>
      </c>
      <c r="V147" s="17">
        <f t="shared" si="19"/>
        <v>4.081632653061229E-2</v>
      </c>
      <c r="W147" s="43">
        <v>24.5</v>
      </c>
      <c r="X147" s="44" t="s">
        <v>44</v>
      </c>
      <c r="Y147" s="25">
        <f t="shared" si="14"/>
        <v>122.5</v>
      </c>
      <c r="Z147" s="25">
        <f t="shared" si="20"/>
        <v>150.67500000000001</v>
      </c>
      <c r="AA147" s="13">
        <v>0.5</v>
      </c>
      <c r="AB147" s="23">
        <f t="shared" si="15"/>
        <v>12.25</v>
      </c>
      <c r="AC147" s="13">
        <v>0.55000000000000004</v>
      </c>
      <c r="AD147" s="23">
        <f t="shared" si="16"/>
        <v>11.024999999999999</v>
      </c>
      <c r="AE147" s="13">
        <v>0.6</v>
      </c>
      <c r="AF147" s="23">
        <v>9.4</v>
      </c>
      <c r="AH147" s="46">
        <f t="shared" si="17"/>
        <v>24.5</v>
      </c>
    </row>
    <row r="148" spans="1:34">
      <c r="A148" s="10">
        <v>738360469</v>
      </c>
      <c r="B148" s="11" t="s">
        <v>35</v>
      </c>
      <c r="C148" s="11" t="s">
        <v>74</v>
      </c>
      <c r="D148" s="11" t="s">
        <v>549</v>
      </c>
      <c r="E148" s="12" t="s">
        <v>534</v>
      </c>
      <c r="F148" s="11" t="s">
        <v>550</v>
      </c>
      <c r="G148" s="11" t="s">
        <v>536</v>
      </c>
      <c r="H148" s="11" t="s">
        <v>551</v>
      </c>
      <c r="I148" s="13" t="s">
        <v>117</v>
      </c>
      <c r="J148" s="13" t="s">
        <v>538</v>
      </c>
      <c r="K148" s="13" t="s">
        <v>41</v>
      </c>
      <c r="L148" s="11" t="s">
        <v>78</v>
      </c>
      <c r="M148" s="11" t="s">
        <v>539</v>
      </c>
      <c r="N148" s="20">
        <v>15</v>
      </c>
      <c r="O148" s="20" t="s">
        <v>44</v>
      </c>
      <c r="P148" s="20" t="s">
        <v>111</v>
      </c>
      <c r="Q148" s="11">
        <f t="shared" si="18"/>
        <v>24</v>
      </c>
      <c r="R148" s="11">
        <v>360</v>
      </c>
      <c r="S148" s="13" t="s">
        <v>111</v>
      </c>
      <c r="T148" s="11">
        <v>12</v>
      </c>
      <c r="U148" s="16">
        <v>23</v>
      </c>
      <c r="V148" s="17">
        <f t="shared" si="19"/>
        <v>4.166666666666663E-2</v>
      </c>
      <c r="W148" s="43">
        <v>24</v>
      </c>
      <c r="X148" s="44" t="s">
        <v>44</v>
      </c>
      <c r="Y148" s="25">
        <f t="shared" si="14"/>
        <v>360</v>
      </c>
      <c r="Z148" s="25">
        <f t="shared" si="20"/>
        <v>442.8</v>
      </c>
      <c r="AA148" s="13">
        <v>0.5</v>
      </c>
      <c r="AB148" s="23">
        <f t="shared" si="15"/>
        <v>12</v>
      </c>
      <c r="AC148" s="13">
        <v>0.55000000000000004</v>
      </c>
      <c r="AD148" s="23">
        <f t="shared" si="16"/>
        <v>10.799999999999999</v>
      </c>
      <c r="AE148" s="13">
        <v>0.6</v>
      </c>
      <c r="AF148" s="23">
        <v>9.2000000000000011</v>
      </c>
      <c r="AH148" s="46">
        <f t="shared" si="17"/>
        <v>24</v>
      </c>
    </row>
    <row r="149" spans="1:34">
      <c r="A149" s="10">
        <v>738360470</v>
      </c>
      <c r="B149" s="11" t="s">
        <v>35</v>
      </c>
      <c r="C149" s="11" t="s">
        <v>74</v>
      </c>
      <c r="D149" s="11" t="s">
        <v>552</v>
      </c>
      <c r="E149" s="12" t="s">
        <v>534</v>
      </c>
      <c r="F149" s="11" t="s">
        <v>553</v>
      </c>
      <c r="G149" s="11" t="s">
        <v>536</v>
      </c>
      <c r="H149" s="11" t="s">
        <v>554</v>
      </c>
      <c r="I149" s="13" t="s">
        <v>117</v>
      </c>
      <c r="J149" s="13" t="s">
        <v>538</v>
      </c>
      <c r="K149" s="13" t="s">
        <v>41</v>
      </c>
      <c r="L149" s="11" t="s">
        <v>78</v>
      </c>
      <c r="M149" s="11" t="s">
        <v>539</v>
      </c>
      <c r="N149" s="20">
        <v>5</v>
      </c>
      <c r="O149" s="20" t="s">
        <v>44</v>
      </c>
      <c r="P149" s="20" t="s">
        <v>111</v>
      </c>
      <c r="Q149" s="11">
        <f t="shared" si="18"/>
        <v>100</v>
      </c>
      <c r="R149" s="11">
        <v>500</v>
      </c>
      <c r="S149" s="13" t="s">
        <v>111</v>
      </c>
      <c r="T149" s="11">
        <v>12</v>
      </c>
      <c r="U149" s="16">
        <v>23.5</v>
      </c>
      <c r="V149" s="17">
        <f t="shared" si="19"/>
        <v>4.081632653061229E-2</v>
      </c>
      <c r="W149" s="43">
        <v>24.5</v>
      </c>
      <c r="X149" s="44" t="s">
        <v>44</v>
      </c>
      <c r="Y149" s="25">
        <f t="shared" si="14"/>
        <v>122.5</v>
      </c>
      <c r="Z149" s="25">
        <f t="shared" si="20"/>
        <v>150.67500000000001</v>
      </c>
      <c r="AA149" s="13">
        <v>0.5</v>
      </c>
      <c r="AB149" s="23">
        <f t="shared" si="15"/>
        <v>12.25</v>
      </c>
      <c r="AC149" s="13">
        <v>0.55000000000000004</v>
      </c>
      <c r="AD149" s="23">
        <f t="shared" si="16"/>
        <v>11.024999999999999</v>
      </c>
      <c r="AE149" s="13">
        <v>0.6</v>
      </c>
      <c r="AF149" s="23">
        <v>9.4</v>
      </c>
      <c r="AH149" s="46">
        <f t="shared" si="17"/>
        <v>24.5</v>
      </c>
    </row>
    <row r="150" spans="1:34">
      <c r="A150" s="10">
        <v>738360471</v>
      </c>
      <c r="B150" s="11" t="s">
        <v>35</v>
      </c>
      <c r="C150" s="11" t="s">
        <v>74</v>
      </c>
      <c r="D150" s="11" t="s">
        <v>555</v>
      </c>
      <c r="E150" s="12" t="s">
        <v>534</v>
      </c>
      <c r="F150" s="11" t="s">
        <v>556</v>
      </c>
      <c r="G150" s="11" t="s">
        <v>536</v>
      </c>
      <c r="H150" s="11" t="s">
        <v>557</v>
      </c>
      <c r="I150" s="13" t="s">
        <v>117</v>
      </c>
      <c r="J150" s="13" t="s">
        <v>538</v>
      </c>
      <c r="K150" s="13" t="s">
        <v>41</v>
      </c>
      <c r="L150" s="11" t="s">
        <v>78</v>
      </c>
      <c r="M150" s="11" t="s">
        <v>539</v>
      </c>
      <c r="N150" s="20">
        <v>15</v>
      </c>
      <c r="O150" s="20" t="s">
        <v>44</v>
      </c>
      <c r="P150" s="20" t="s">
        <v>111</v>
      </c>
      <c r="Q150" s="11">
        <f t="shared" si="18"/>
        <v>24</v>
      </c>
      <c r="R150" s="11">
        <v>360</v>
      </c>
      <c r="S150" s="13" t="s">
        <v>111</v>
      </c>
      <c r="T150" s="11">
        <v>12</v>
      </c>
      <c r="U150" s="16">
        <v>23</v>
      </c>
      <c r="V150" s="17">
        <f t="shared" si="19"/>
        <v>4.166666666666663E-2</v>
      </c>
      <c r="W150" s="43">
        <v>24</v>
      </c>
      <c r="X150" s="44" t="s">
        <v>44</v>
      </c>
      <c r="Y150" s="25">
        <f t="shared" si="14"/>
        <v>360</v>
      </c>
      <c r="Z150" s="25">
        <f t="shared" si="20"/>
        <v>442.8</v>
      </c>
      <c r="AA150" s="13">
        <v>0.5</v>
      </c>
      <c r="AB150" s="23">
        <f t="shared" si="15"/>
        <v>12</v>
      </c>
      <c r="AC150" s="13">
        <v>0.55000000000000004</v>
      </c>
      <c r="AD150" s="23">
        <f t="shared" si="16"/>
        <v>10.799999999999999</v>
      </c>
      <c r="AE150" s="13">
        <v>0.6</v>
      </c>
      <c r="AF150" s="23">
        <v>9.2000000000000011</v>
      </c>
      <c r="AH150" s="46">
        <f t="shared" si="17"/>
        <v>24</v>
      </c>
    </row>
    <row r="151" spans="1:34">
      <c r="A151" s="10">
        <v>738360472</v>
      </c>
      <c r="B151" s="11" t="s">
        <v>35</v>
      </c>
      <c r="C151" s="11" t="s">
        <v>74</v>
      </c>
      <c r="D151" s="11" t="s">
        <v>558</v>
      </c>
      <c r="E151" s="12" t="s">
        <v>534</v>
      </c>
      <c r="F151" s="11" t="s">
        <v>559</v>
      </c>
      <c r="G151" s="11" t="s">
        <v>536</v>
      </c>
      <c r="H151" s="11" t="s">
        <v>560</v>
      </c>
      <c r="I151" s="13" t="s">
        <v>117</v>
      </c>
      <c r="J151" s="13" t="s">
        <v>538</v>
      </c>
      <c r="K151" s="13" t="s">
        <v>41</v>
      </c>
      <c r="L151" s="11" t="s">
        <v>78</v>
      </c>
      <c r="M151" s="11" t="s">
        <v>539</v>
      </c>
      <c r="N151" s="20">
        <v>5</v>
      </c>
      <c r="O151" s="20" t="s">
        <v>44</v>
      </c>
      <c r="P151" s="20" t="s">
        <v>111</v>
      </c>
      <c r="Q151" s="11">
        <f t="shared" si="18"/>
        <v>100</v>
      </c>
      <c r="R151" s="11">
        <v>500</v>
      </c>
      <c r="S151" s="13" t="s">
        <v>111</v>
      </c>
      <c r="T151" s="11">
        <v>12</v>
      </c>
      <c r="U151" s="16">
        <v>23.5</v>
      </c>
      <c r="V151" s="17">
        <f t="shared" si="19"/>
        <v>4.081632653061229E-2</v>
      </c>
      <c r="W151" s="43">
        <v>24.5</v>
      </c>
      <c r="X151" s="44" t="s">
        <v>44</v>
      </c>
      <c r="Y151" s="25">
        <f t="shared" si="14"/>
        <v>122.5</v>
      </c>
      <c r="Z151" s="25">
        <f t="shared" si="20"/>
        <v>150.67500000000001</v>
      </c>
      <c r="AA151" s="13">
        <v>0.5</v>
      </c>
      <c r="AB151" s="23">
        <f t="shared" si="15"/>
        <v>12.25</v>
      </c>
      <c r="AC151" s="13">
        <v>0.55000000000000004</v>
      </c>
      <c r="AD151" s="23">
        <f t="shared" si="16"/>
        <v>11.024999999999999</v>
      </c>
      <c r="AE151" s="13">
        <v>0.6</v>
      </c>
      <c r="AF151" s="23">
        <v>9.4</v>
      </c>
      <c r="AH151" s="46">
        <f t="shared" si="17"/>
        <v>24.5</v>
      </c>
    </row>
    <row r="152" spans="1:34">
      <c r="A152" s="10">
        <v>738360473</v>
      </c>
      <c r="B152" s="11" t="s">
        <v>35</v>
      </c>
      <c r="C152" s="11" t="s">
        <v>74</v>
      </c>
      <c r="D152" s="11" t="s">
        <v>561</v>
      </c>
      <c r="E152" s="12" t="s">
        <v>534</v>
      </c>
      <c r="F152" s="11" t="s">
        <v>562</v>
      </c>
      <c r="G152" s="11" t="s">
        <v>536</v>
      </c>
      <c r="H152" s="11" t="s">
        <v>563</v>
      </c>
      <c r="I152" s="13" t="s">
        <v>117</v>
      </c>
      <c r="J152" s="13" t="s">
        <v>538</v>
      </c>
      <c r="K152" s="13" t="s">
        <v>41</v>
      </c>
      <c r="L152" s="11" t="s">
        <v>78</v>
      </c>
      <c r="M152" s="11" t="s">
        <v>539</v>
      </c>
      <c r="N152" s="20">
        <v>15</v>
      </c>
      <c r="O152" s="20" t="s">
        <v>44</v>
      </c>
      <c r="P152" s="20" t="s">
        <v>111</v>
      </c>
      <c r="Q152" s="11">
        <f t="shared" si="18"/>
        <v>24</v>
      </c>
      <c r="R152" s="11">
        <v>360</v>
      </c>
      <c r="S152" s="13" t="s">
        <v>111</v>
      </c>
      <c r="T152" s="11">
        <v>12</v>
      </c>
      <c r="U152" s="16">
        <v>23</v>
      </c>
      <c r="V152" s="17">
        <f t="shared" si="19"/>
        <v>4.166666666666663E-2</v>
      </c>
      <c r="W152" s="43">
        <v>24</v>
      </c>
      <c r="X152" s="44" t="s">
        <v>44</v>
      </c>
      <c r="Y152" s="25">
        <f t="shared" si="14"/>
        <v>360</v>
      </c>
      <c r="Z152" s="25">
        <f t="shared" si="20"/>
        <v>442.8</v>
      </c>
      <c r="AA152" s="13">
        <v>0.5</v>
      </c>
      <c r="AB152" s="23">
        <f t="shared" si="15"/>
        <v>12</v>
      </c>
      <c r="AC152" s="13">
        <v>0.55000000000000004</v>
      </c>
      <c r="AD152" s="23">
        <f t="shared" si="16"/>
        <v>10.799999999999999</v>
      </c>
      <c r="AE152" s="13">
        <v>0.6</v>
      </c>
      <c r="AF152" s="23">
        <v>9.2000000000000011</v>
      </c>
      <c r="AH152" s="46">
        <f t="shared" si="17"/>
        <v>24</v>
      </c>
    </row>
    <row r="153" spans="1:34">
      <c r="A153" s="10">
        <v>738360474</v>
      </c>
      <c r="B153" s="11" t="s">
        <v>35</v>
      </c>
      <c r="C153" s="11" t="s">
        <v>74</v>
      </c>
      <c r="D153" s="11" t="s">
        <v>564</v>
      </c>
      <c r="E153" s="12" t="s">
        <v>534</v>
      </c>
      <c r="F153" s="11" t="s">
        <v>565</v>
      </c>
      <c r="G153" s="11" t="s">
        <v>536</v>
      </c>
      <c r="H153" s="11" t="s">
        <v>566</v>
      </c>
      <c r="I153" s="13" t="s">
        <v>117</v>
      </c>
      <c r="J153" s="13" t="s">
        <v>538</v>
      </c>
      <c r="K153" s="13" t="s">
        <v>41</v>
      </c>
      <c r="L153" s="11" t="s">
        <v>78</v>
      </c>
      <c r="M153" s="11" t="s">
        <v>539</v>
      </c>
      <c r="N153" s="20">
        <v>5</v>
      </c>
      <c r="O153" s="20" t="s">
        <v>44</v>
      </c>
      <c r="P153" s="20" t="s">
        <v>111</v>
      </c>
      <c r="Q153" s="11">
        <f t="shared" si="18"/>
        <v>100</v>
      </c>
      <c r="R153" s="11">
        <v>500</v>
      </c>
      <c r="S153" s="13" t="s">
        <v>111</v>
      </c>
      <c r="T153" s="11">
        <v>12</v>
      </c>
      <c r="U153" s="16">
        <v>23.5</v>
      </c>
      <c r="V153" s="17">
        <f t="shared" si="19"/>
        <v>4.081632653061229E-2</v>
      </c>
      <c r="W153" s="43">
        <v>24.5</v>
      </c>
      <c r="X153" s="44" t="s">
        <v>44</v>
      </c>
      <c r="Y153" s="25">
        <f t="shared" si="14"/>
        <v>122.5</v>
      </c>
      <c r="Z153" s="25">
        <f t="shared" si="20"/>
        <v>150.67500000000001</v>
      </c>
      <c r="AA153" s="13">
        <v>0.5</v>
      </c>
      <c r="AB153" s="23">
        <f t="shared" si="15"/>
        <v>12.25</v>
      </c>
      <c r="AC153" s="13">
        <v>0.55000000000000004</v>
      </c>
      <c r="AD153" s="23">
        <f t="shared" si="16"/>
        <v>11.024999999999999</v>
      </c>
      <c r="AE153" s="13">
        <v>0.6</v>
      </c>
      <c r="AF153" s="23">
        <v>9.4</v>
      </c>
      <c r="AH153" s="46">
        <f t="shared" si="17"/>
        <v>24.5</v>
      </c>
    </row>
    <row r="154" spans="1:34">
      <c r="A154" s="10">
        <v>738360475</v>
      </c>
      <c r="B154" s="11" t="s">
        <v>35</v>
      </c>
      <c r="C154" s="11" t="s">
        <v>74</v>
      </c>
      <c r="D154" s="11" t="s">
        <v>567</v>
      </c>
      <c r="E154" s="12" t="s">
        <v>534</v>
      </c>
      <c r="F154" s="11" t="s">
        <v>568</v>
      </c>
      <c r="G154" s="11" t="s">
        <v>536</v>
      </c>
      <c r="H154" s="11" t="s">
        <v>569</v>
      </c>
      <c r="I154" s="13" t="s">
        <v>117</v>
      </c>
      <c r="J154" s="13" t="s">
        <v>538</v>
      </c>
      <c r="K154" s="13" t="s">
        <v>41</v>
      </c>
      <c r="L154" s="11" t="s">
        <v>78</v>
      </c>
      <c r="M154" s="11" t="s">
        <v>539</v>
      </c>
      <c r="N154" s="20">
        <v>15</v>
      </c>
      <c r="O154" s="20" t="s">
        <v>44</v>
      </c>
      <c r="P154" s="20" t="s">
        <v>111</v>
      </c>
      <c r="Q154" s="11">
        <f t="shared" si="18"/>
        <v>24</v>
      </c>
      <c r="R154" s="11">
        <v>360</v>
      </c>
      <c r="S154" s="13" t="s">
        <v>111</v>
      </c>
      <c r="T154" s="11">
        <v>12</v>
      </c>
      <c r="U154" s="16">
        <v>23</v>
      </c>
      <c r="V154" s="17">
        <f t="shared" si="19"/>
        <v>4.166666666666663E-2</v>
      </c>
      <c r="W154" s="43">
        <v>24</v>
      </c>
      <c r="X154" s="44" t="s">
        <v>44</v>
      </c>
      <c r="Y154" s="25">
        <f t="shared" si="14"/>
        <v>360</v>
      </c>
      <c r="Z154" s="25">
        <f t="shared" si="20"/>
        <v>442.8</v>
      </c>
      <c r="AA154" s="13">
        <v>0.5</v>
      </c>
      <c r="AB154" s="23">
        <f t="shared" si="15"/>
        <v>12</v>
      </c>
      <c r="AC154" s="13">
        <v>0.55000000000000004</v>
      </c>
      <c r="AD154" s="23">
        <f t="shared" si="16"/>
        <v>10.799999999999999</v>
      </c>
      <c r="AE154" s="13">
        <v>0.6</v>
      </c>
      <c r="AF154" s="23">
        <v>9.2000000000000011</v>
      </c>
      <c r="AH154" s="46">
        <f t="shared" si="17"/>
        <v>24</v>
      </c>
    </row>
    <row r="155" spans="1:34">
      <c r="A155" s="10">
        <v>738360476</v>
      </c>
      <c r="B155" s="11" t="s">
        <v>35</v>
      </c>
      <c r="C155" s="11" t="s">
        <v>74</v>
      </c>
      <c r="D155" s="11" t="s">
        <v>570</v>
      </c>
      <c r="E155" s="12" t="s">
        <v>534</v>
      </c>
      <c r="F155" s="11" t="s">
        <v>571</v>
      </c>
      <c r="G155" s="11" t="s">
        <v>536</v>
      </c>
      <c r="H155" s="11" t="s">
        <v>572</v>
      </c>
      <c r="I155" s="13" t="s">
        <v>117</v>
      </c>
      <c r="J155" s="13" t="s">
        <v>538</v>
      </c>
      <c r="K155" s="13" t="s">
        <v>41</v>
      </c>
      <c r="L155" s="11" t="s">
        <v>78</v>
      </c>
      <c r="M155" s="11" t="s">
        <v>539</v>
      </c>
      <c r="N155" s="20">
        <v>5</v>
      </c>
      <c r="O155" s="20" t="s">
        <v>44</v>
      </c>
      <c r="P155" s="20" t="s">
        <v>111</v>
      </c>
      <c r="Q155" s="11">
        <f t="shared" si="18"/>
        <v>100</v>
      </c>
      <c r="R155" s="11">
        <v>500</v>
      </c>
      <c r="S155" s="13" t="s">
        <v>111</v>
      </c>
      <c r="T155" s="11">
        <v>12</v>
      </c>
      <c r="U155" s="16">
        <v>23.5</v>
      </c>
      <c r="V155" s="17">
        <f t="shared" si="19"/>
        <v>4.081632653061229E-2</v>
      </c>
      <c r="W155" s="43">
        <v>24.5</v>
      </c>
      <c r="X155" s="44" t="s">
        <v>44</v>
      </c>
      <c r="Y155" s="25">
        <f t="shared" si="14"/>
        <v>122.5</v>
      </c>
      <c r="Z155" s="25">
        <f t="shared" si="20"/>
        <v>150.67500000000001</v>
      </c>
      <c r="AA155" s="13">
        <v>0.5</v>
      </c>
      <c r="AB155" s="23">
        <f t="shared" si="15"/>
        <v>12.25</v>
      </c>
      <c r="AC155" s="13">
        <v>0.55000000000000004</v>
      </c>
      <c r="AD155" s="23">
        <f t="shared" si="16"/>
        <v>11.024999999999999</v>
      </c>
      <c r="AE155" s="13">
        <v>0.6</v>
      </c>
      <c r="AF155" s="23">
        <v>9.4</v>
      </c>
      <c r="AH155" s="46">
        <f t="shared" si="17"/>
        <v>24.5</v>
      </c>
    </row>
    <row r="156" spans="1:34">
      <c r="A156" s="10">
        <v>738360477</v>
      </c>
      <c r="B156" s="11" t="s">
        <v>35</v>
      </c>
      <c r="C156" s="11" t="s">
        <v>74</v>
      </c>
      <c r="D156" s="11" t="s">
        <v>573</v>
      </c>
      <c r="E156" s="12" t="s">
        <v>534</v>
      </c>
      <c r="F156" s="11" t="s">
        <v>574</v>
      </c>
      <c r="G156" s="11" t="s">
        <v>536</v>
      </c>
      <c r="H156" s="11" t="s">
        <v>575</v>
      </c>
      <c r="I156" s="13" t="s">
        <v>117</v>
      </c>
      <c r="J156" s="13" t="s">
        <v>538</v>
      </c>
      <c r="K156" s="13" t="s">
        <v>41</v>
      </c>
      <c r="L156" s="11" t="s">
        <v>78</v>
      </c>
      <c r="M156" s="11" t="s">
        <v>539</v>
      </c>
      <c r="N156" s="20">
        <v>15</v>
      </c>
      <c r="O156" s="20" t="s">
        <v>44</v>
      </c>
      <c r="P156" s="20" t="s">
        <v>111</v>
      </c>
      <c r="Q156" s="11">
        <f t="shared" si="18"/>
        <v>24</v>
      </c>
      <c r="R156" s="11">
        <v>360</v>
      </c>
      <c r="S156" s="13" t="s">
        <v>111</v>
      </c>
      <c r="T156" s="11">
        <v>12</v>
      </c>
      <c r="U156" s="16">
        <v>23</v>
      </c>
      <c r="V156" s="17">
        <f t="shared" si="19"/>
        <v>4.166666666666663E-2</v>
      </c>
      <c r="W156" s="43">
        <v>24</v>
      </c>
      <c r="X156" s="44" t="s">
        <v>44</v>
      </c>
      <c r="Y156" s="25">
        <f t="shared" si="14"/>
        <v>360</v>
      </c>
      <c r="Z156" s="25">
        <f t="shared" si="20"/>
        <v>442.8</v>
      </c>
      <c r="AA156" s="13">
        <v>0.5</v>
      </c>
      <c r="AB156" s="23">
        <f t="shared" si="15"/>
        <v>12</v>
      </c>
      <c r="AC156" s="13">
        <v>0.55000000000000004</v>
      </c>
      <c r="AD156" s="23">
        <f t="shared" si="16"/>
        <v>10.799999999999999</v>
      </c>
      <c r="AE156" s="13">
        <v>0.6</v>
      </c>
      <c r="AF156" s="23">
        <v>9.2000000000000011</v>
      </c>
      <c r="AH156" s="46">
        <f t="shared" si="17"/>
        <v>24</v>
      </c>
    </row>
    <row r="157" spans="1:34">
      <c r="A157" s="10">
        <v>738360478</v>
      </c>
      <c r="B157" s="11" t="s">
        <v>35</v>
      </c>
      <c r="C157" s="11" t="s">
        <v>74</v>
      </c>
      <c r="D157" s="11" t="s">
        <v>576</v>
      </c>
      <c r="E157" s="12" t="s">
        <v>534</v>
      </c>
      <c r="F157" s="11" t="s">
        <v>577</v>
      </c>
      <c r="G157" s="11" t="s">
        <v>536</v>
      </c>
      <c r="H157" s="11" t="s">
        <v>578</v>
      </c>
      <c r="I157" s="13" t="s">
        <v>117</v>
      </c>
      <c r="J157" s="13" t="s">
        <v>538</v>
      </c>
      <c r="K157" s="13" t="s">
        <v>41</v>
      </c>
      <c r="L157" s="11" t="s">
        <v>78</v>
      </c>
      <c r="M157" s="11" t="s">
        <v>539</v>
      </c>
      <c r="N157" s="20">
        <v>5</v>
      </c>
      <c r="O157" s="20" t="s">
        <v>44</v>
      </c>
      <c r="P157" s="20" t="s">
        <v>111</v>
      </c>
      <c r="Q157" s="11">
        <f t="shared" si="18"/>
        <v>100</v>
      </c>
      <c r="R157" s="11">
        <v>500</v>
      </c>
      <c r="S157" s="13" t="s">
        <v>111</v>
      </c>
      <c r="T157" s="11">
        <v>12</v>
      </c>
      <c r="U157" s="16">
        <v>23.5</v>
      </c>
      <c r="V157" s="17">
        <f t="shared" si="19"/>
        <v>4.081632653061229E-2</v>
      </c>
      <c r="W157" s="43">
        <v>24.5</v>
      </c>
      <c r="X157" s="44" t="s">
        <v>44</v>
      </c>
      <c r="Y157" s="25">
        <f t="shared" si="14"/>
        <v>122.5</v>
      </c>
      <c r="Z157" s="25">
        <f t="shared" si="20"/>
        <v>150.67500000000001</v>
      </c>
      <c r="AA157" s="13">
        <v>0.5</v>
      </c>
      <c r="AB157" s="23">
        <f t="shared" si="15"/>
        <v>12.25</v>
      </c>
      <c r="AC157" s="13">
        <v>0.55000000000000004</v>
      </c>
      <c r="AD157" s="23">
        <f t="shared" si="16"/>
        <v>11.024999999999999</v>
      </c>
      <c r="AE157" s="13">
        <v>0.6</v>
      </c>
      <c r="AF157" s="23">
        <v>9.4</v>
      </c>
      <c r="AH157" s="46">
        <f t="shared" si="17"/>
        <v>24.5</v>
      </c>
    </row>
    <row r="158" spans="1:34">
      <c r="A158" s="10">
        <v>738360479</v>
      </c>
      <c r="B158" s="11" t="s">
        <v>35</v>
      </c>
      <c r="C158" s="11" t="s">
        <v>74</v>
      </c>
      <c r="D158" s="11" t="s">
        <v>579</v>
      </c>
      <c r="E158" s="12" t="s">
        <v>534</v>
      </c>
      <c r="F158" s="11" t="s">
        <v>580</v>
      </c>
      <c r="G158" s="11" t="s">
        <v>536</v>
      </c>
      <c r="H158" s="11" t="s">
        <v>581</v>
      </c>
      <c r="I158" s="13" t="s">
        <v>117</v>
      </c>
      <c r="J158" s="13" t="s">
        <v>538</v>
      </c>
      <c r="K158" s="13" t="s">
        <v>41</v>
      </c>
      <c r="L158" s="11" t="s">
        <v>78</v>
      </c>
      <c r="M158" s="11" t="s">
        <v>539</v>
      </c>
      <c r="N158" s="20">
        <v>15</v>
      </c>
      <c r="O158" s="20" t="s">
        <v>44</v>
      </c>
      <c r="P158" s="20" t="s">
        <v>111</v>
      </c>
      <c r="Q158" s="11">
        <f t="shared" si="18"/>
        <v>24</v>
      </c>
      <c r="R158" s="11">
        <v>360</v>
      </c>
      <c r="S158" s="13" t="s">
        <v>111</v>
      </c>
      <c r="T158" s="11">
        <v>12</v>
      </c>
      <c r="U158" s="16">
        <v>23</v>
      </c>
      <c r="V158" s="17">
        <f t="shared" si="19"/>
        <v>4.166666666666663E-2</v>
      </c>
      <c r="W158" s="43">
        <v>24</v>
      </c>
      <c r="X158" s="44" t="s">
        <v>44</v>
      </c>
      <c r="Y158" s="25">
        <f t="shared" si="14"/>
        <v>360</v>
      </c>
      <c r="Z158" s="25">
        <f t="shared" si="20"/>
        <v>442.8</v>
      </c>
      <c r="AA158" s="13">
        <v>0.5</v>
      </c>
      <c r="AB158" s="23">
        <f t="shared" si="15"/>
        <v>12</v>
      </c>
      <c r="AC158" s="13">
        <v>0.55000000000000004</v>
      </c>
      <c r="AD158" s="23">
        <f t="shared" si="16"/>
        <v>10.799999999999999</v>
      </c>
      <c r="AE158" s="13">
        <v>0.6</v>
      </c>
      <c r="AF158" s="23">
        <v>9.2000000000000011</v>
      </c>
      <c r="AH158" s="46">
        <f t="shared" si="17"/>
        <v>24</v>
      </c>
    </row>
    <row r="159" spans="1:34">
      <c r="A159" s="10">
        <v>738360480</v>
      </c>
      <c r="B159" s="11" t="s">
        <v>35</v>
      </c>
      <c r="C159" s="11" t="s">
        <v>74</v>
      </c>
      <c r="D159" s="11" t="s">
        <v>582</v>
      </c>
      <c r="E159" s="12" t="s">
        <v>534</v>
      </c>
      <c r="F159" s="11" t="s">
        <v>583</v>
      </c>
      <c r="G159" s="11" t="s">
        <v>536</v>
      </c>
      <c r="H159" s="11" t="s">
        <v>584</v>
      </c>
      <c r="I159" s="13" t="s">
        <v>117</v>
      </c>
      <c r="J159" s="13" t="s">
        <v>538</v>
      </c>
      <c r="K159" s="13" t="s">
        <v>41</v>
      </c>
      <c r="L159" s="11" t="s">
        <v>78</v>
      </c>
      <c r="M159" s="11" t="s">
        <v>539</v>
      </c>
      <c r="N159" s="20">
        <v>5</v>
      </c>
      <c r="O159" s="20" t="s">
        <v>44</v>
      </c>
      <c r="P159" s="20" t="s">
        <v>111</v>
      </c>
      <c r="Q159" s="11">
        <f t="shared" si="18"/>
        <v>100</v>
      </c>
      <c r="R159" s="11">
        <v>500</v>
      </c>
      <c r="S159" s="13" t="s">
        <v>111</v>
      </c>
      <c r="T159" s="11">
        <v>12</v>
      </c>
      <c r="U159" s="16">
        <v>23.5</v>
      </c>
      <c r="V159" s="17">
        <f t="shared" si="19"/>
        <v>4.081632653061229E-2</v>
      </c>
      <c r="W159" s="43">
        <v>24.5</v>
      </c>
      <c r="X159" s="44" t="s">
        <v>44</v>
      </c>
      <c r="Y159" s="25">
        <f t="shared" si="14"/>
        <v>122.5</v>
      </c>
      <c r="Z159" s="25">
        <f t="shared" si="20"/>
        <v>150.67500000000001</v>
      </c>
      <c r="AA159" s="13">
        <v>0.5</v>
      </c>
      <c r="AB159" s="23">
        <f t="shared" si="15"/>
        <v>12.25</v>
      </c>
      <c r="AC159" s="13">
        <v>0.55000000000000004</v>
      </c>
      <c r="AD159" s="23">
        <f t="shared" si="16"/>
        <v>11.024999999999999</v>
      </c>
      <c r="AE159" s="13">
        <v>0.6</v>
      </c>
      <c r="AF159" s="23">
        <v>9.4</v>
      </c>
      <c r="AH159" s="46">
        <f t="shared" si="17"/>
        <v>24.5</v>
      </c>
    </row>
    <row r="160" spans="1:34">
      <c r="A160" s="10">
        <v>738360481</v>
      </c>
      <c r="B160" s="11" t="s">
        <v>35</v>
      </c>
      <c r="C160" s="11" t="s">
        <v>74</v>
      </c>
      <c r="D160" s="11" t="s">
        <v>585</v>
      </c>
      <c r="E160" s="12" t="s">
        <v>534</v>
      </c>
      <c r="F160" s="11" t="s">
        <v>586</v>
      </c>
      <c r="G160" s="11" t="s">
        <v>536</v>
      </c>
      <c r="H160" s="11" t="s">
        <v>587</v>
      </c>
      <c r="I160" s="13" t="s">
        <v>117</v>
      </c>
      <c r="J160" s="13" t="s">
        <v>538</v>
      </c>
      <c r="K160" s="13" t="s">
        <v>41</v>
      </c>
      <c r="L160" s="11" t="s">
        <v>78</v>
      </c>
      <c r="M160" s="11" t="s">
        <v>539</v>
      </c>
      <c r="N160" s="20">
        <v>15</v>
      </c>
      <c r="O160" s="20" t="s">
        <v>44</v>
      </c>
      <c r="P160" s="20" t="s">
        <v>111</v>
      </c>
      <c r="Q160" s="11">
        <f t="shared" si="18"/>
        <v>24</v>
      </c>
      <c r="R160" s="11">
        <v>360</v>
      </c>
      <c r="S160" s="13" t="s">
        <v>111</v>
      </c>
      <c r="T160" s="11">
        <v>12</v>
      </c>
      <c r="U160" s="16">
        <v>23</v>
      </c>
      <c r="V160" s="17">
        <f t="shared" si="19"/>
        <v>4.166666666666663E-2</v>
      </c>
      <c r="W160" s="43">
        <v>24</v>
      </c>
      <c r="X160" s="44" t="s">
        <v>44</v>
      </c>
      <c r="Y160" s="25">
        <f t="shared" si="14"/>
        <v>360</v>
      </c>
      <c r="Z160" s="25">
        <f t="shared" si="20"/>
        <v>442.8</v>
      </c>
      <c r="AA160" s="13">
        <v>0.5</v>
      </c>
      <c r="AB160" s="23">
        <f t="shared" si="15"/>
        <v>12</v>
      </c>
      <c r="AC160" s="13">
        <v>0.55000000000000004</v>
      </c>
      <c r="AD160" s="23">
        <f t="shared" si="16"/>
        <v>10.799999999999999</v>
      </c>
      <c r="AE160" s="13">
        <v>0.6</v>
      </c>
      <c r="AF160" s="23">
        <v>9.2000000000000011</v>
      </c>
      <c r="AH160" s="46">
        <f t="shared" si="17"/>
        <v>24</v>
      </c>
    </row>
    <row r="161" spans="1:34">
      <c r="A161" s="10">
        <v>738360482</v>
      </c>
      <c r="B161" s="11" t="s">
        <v>35</v>
      </c>
      <c r="C161" s="11" t="s">
        <v>74</v>
      </c>
      <c r="D161" s="11" t="s">
        <v>588</v>
      </c>
      <c r="E161" s="12" t="s">
        <v>534</v>
      </c>
      <c r="F161" s="11" t="s">
        <v>589</v>
      </c>
      <c r="G161" s="11" t="s">
        <v>536</v>
      </c>
      <c r="H161" s="11" t="s">
        <v>590</v>
      </c>
      <c r="I161" s="13" t="s">
        <v>117</v>
      </c>
      <c r="J161" s="13" t="s">
        <v>538</v>
      </c>
      <c r="K161" s="13" t="s">
        <v>41</v>
      </c>
      <c r="L161" s="11" t="s">
        <v>78</v>
      </c>
      <c r="M161" s="11" t="s">
        <v>539</v>
      </c>
      <c r="N161" s="20">
        <v>5</v>
      </c>
      <c r="O161" s="20" t="s">
        <v>44</v>
      </c>
      <c r="P161" s="20" t="s">
        <v>111</v>
      </c>
      <c r="Q161" s="11">
        <f t="shared" si="18"/>
        <v>100</v>
      </c>
      <c r="R161" s="11">
        <v>500</v>
      </c>
      <c r="S161" s="13" t="s">
        <v>111</v>
      </c>
      <c r="T161" s="11">
        <v>12</v>
      </c>
      <c r="U161" s="16">
        <v>23.5</v>
      </c>
      <c r="V161" s="17">
        <f t="shared" si="19"/>
        <v>4.081632653061229E-2</v>
      </c>
      <c r="W161" s="43">
        <v>24.5</v>
      </c>
      <c r="X161" s="44" t="s">
        <v>44</v>
      </c>
      <c r="Y161" s="25">
        <f t="shared" si="14"/>
        <v>122.5</v>
      </c>
      <c r="Z161" s="25">
        <f t="shared" si="20"/>
        <v>150.67500000000001</v>
      </c>
      <c r="AA161" s="13">
        <v>0.5</v>
      </c>
      <c r="AB161" s="23">
        <f t="shared" si="15"/>
        <v>12.25</v>
      </c>
      <c r="AC161" s="13">
        <v>0.55000000000000004</v>
      </c>
      <c r="AD161" s="23">
        <f t="shared" si="16"/>
        <v>11.024999999999999</v>
      </c>
      <c r="AE161" s="13">
        <v>0.6</v>
      </c>
      <c r="AF161" s="23">
        <v>9.4</v>
      </c>
      <c r="AH161" s="46">
        <f t="shared" si="17"/>
        <v>24.5</v>
      </c>
    </row>
    <row r="162" spans="1:34">
      <c r="A162" s="10">
        <v>738360483</v>
      </c>
      <c r="B162" s="11" t="s">
        <v>35</v>
      </c>
      <c r="C162" s="11" t="s">
        <v>74</v>
      </c>
      <c r="D162" s="11" t="s">
        <v>591</v>
      </c>
      <c r="E162" s="12" t="s">
        <v>534</v>
      </c>
      <c r="F162" s="11" t="s">
        <v>592</v>
      </c>
      <c r="G162" s="11" t="s">
        <v>536</v>
      </c>
      <c r="H162" s="11" t="s">
        <v>593</v>
      </c>
      <c r="I162" s="13" t="s">
        <v>117</v>
      </c>
      <c r="J162" s="13" t="s">
        <v>538</v>
      </c>
      <c r="K162" s="13" t="s">
        <v>41</v>
      </c>
      <c r="L162" s="11" t="s">
        <v>78</v>
      </c>
      <c r="M162" s="11" t="s">
        <v>539</v>
      </c>
      <c r="N162" s="20">
        <v>15</v>
      </c>
      <c r="O162" s="20" t="s">
        <v>44</v>
      </c>
      <c r="P162" s="20" t="s">
        <v>111</v>
      </c>
      <c r="Q162" s="11">
        <f t="shared" si="18"/>
        <v>24</v>
      </c>
      <c r="R162" s="11">
        <v>360</v>
      </c>
      <c r="S162" s="13" t="s">
        <v>111</v>
      </c>
      <c r="T162" s="11">
        <v>12</v>
      </c>
      <c r="U162" s="16">
        <v>23</v>
      </c>
      <c r="V162" s="17">
        <f t="shared" si="19"/>
        <v>4.166666666666663E-2</v>
      </c>
      <c r="W162" s="43">
        <v>24</v>
      </c>
      <c r="X162" s="44" t="s">
        <v>44</v>
      </c>
      <c r="Y162" s="25">
        <f t="shared" si="14"/>
        <v>360</v>
      </c>
      <c r="Z162" s="25">
        <f t="shared" si="20"/>
        <v>442.8</v>
      </c>
      <c r="AA162" s="13">
        <v>0.5</v>
      </c>
      <c r="AB162" s="23">
        <f t="shared" si="15"/>
        <v>12</v>
      </c>
      <c r="AC162" s="13">
        <v>0.55000000000000004</v>
      </c>
      <c r="AD162" s="23">
        <f t="shared" si="16"/>
        <v>10.799999999999999</v>
      </c>
      <c r="AE162" s="13">
        <v>0.6</v>
      </c>
      <c r="AF162" s="23">
        <v>9.2000000000000011</v>
      </c>
      <c r="AH162" s="46">
        <f t="shared" si="17"/>
        <v>24</v>
      </c>
    </row>
    <row r="163" spans="1:34">
      <c r="A163" s="10">
        <v>738360484</v>
      </c>
      <c r="B163" s="11" t="s">
        <v>35</v>
      </c>
      <c r="C163" s="11" t="s">
        <v>74</v>
      </c>
      <c r="D163" s="11" t="s">
        <v>594</v>
      </c>
      <c r="E163" s="12" t="s">
        <v>534</v>
      </c>
      <c r="F163" s="11" t="s">
        <v>595</v>
      </c>
      <c r="G163" s="11" t="s">
        <v>536</v>
      </c>
      <c r="H163" s="11" t="s">
        <v>596</v>
      </c>
      <c r="I163" s="13" t="s">
        <v>117</v>
      </c>
      <c r="J163" s="13" t="s">
        <v>538</v>
      </c>
      <c r="K163" s="13" t="s">
        <v>41</v>
      </c>
      <c r="L163" s="11" t="s">
        <v>78</v>
      </c>
      <c r="M163" s="11" t="s">
        <v>539</v>
      </c>
      <c r="N163" s="20">
        <v>5</v>
      </c>
      <c r="O163" s="20" t="s">
        <v>44</v>
      </c>
      <c r="P163" s="20" t="s">
        <v>111</v>
      </c>
      <c r="Q163" s="11">
        <f t="shared" si="18"/>
        <v>100</v>
      </c>
      <c r="R163" s="11">
        <v>500</v>
      </c>
      <c r="S163" s="13" t="s">
        <v>111</v>
      </c>
      <c r="T163" s="11">
        <v>12</v>
      </c>
      <c r="U163" s="16">
        <v>23.5</v>
      </c>
      <c r="V163" s="17">
        <f t="shared" si="19"/>
        <v>4.081632653061229E-2</v>
      </c>
      <c r="W163" s="43">
        <v>24.5</v>
      </c>
      <c r="X163" s="44" t="s">
        <v>44</v>
      </c>
      <c r="Y163" s="25">
        <f t="shared" si="14"/>
        <v>122.5</v>
      </c>
      <c r="Z163" s="25">
        <f t="shared" si="20"/>
        <v>150.67500000000001</v>
      </c>
      <c r="AA163" s="13">
        <v>0.5</v>
      </c>
      <c r="AB163" s="23">
        <f t="shared" si="15"/>
        <v>12.25</v>
      </c>
      <c r="AC163" s="13">
        <v>0.55000000000000004</v>
      </c>
      <c r="AD163" s="23">
        <f t="shared" si="16"/>
        <v>11.024999999999999</v>
      </c>
      <c r="AE163" s="13">
        <v>0.6</v>
      </c>
      <c r="AF163" s="23">
        <v>9.4</v>
      </c>
      <c r="AH163" s="46">
        <f t="shared" si="17"/>
        <v>24.5</v>
      </c>
    </row>
    <row r="164" spans="1:34">
      <c r="A164" s="10">
        <v>738360485</v>
      </c>
      <c r="B164" s="11" t="s">
        <v>35</v>
      </c>
      <c r="C164" s="11" t="s">
        <v>74</v>
      </c>
      <c r="D164" s="11" t="s">
        <v>597</v>
      </c>
      <c r="E164" s="12" t="s">
        <v>534</v>
      </c>
      <c r="F164" s="11" t="s">
        <v>598</v>
      </c>
      <c r="G164" s="11" t="s">
        <v>536</v>
      </c>
      <c r="H164" s="11" t="s">
        <v>599</v>
      </c>
      <c r="I164" s="13" t="s">
        <v>117</v>
      </c>
      <c r="J164" s="13" t="s">
        <v>538</v>
      </c>
      <c r="K164" s="13" t="s">
        <v>41</v>
      </c>
      <c r="L164" s="11" t="s">
        <v>78</v>
      </c>
      <c r="M164" s="11" t="s">
        <v>539</v>
      </c>
      <c r="N164" s="20">
        <v>15</v>
      </c>
      <c r="O164" s="20" t="s">
        <v>44</v>
      </c>
      <c r="P164" s="20" t="s">
        <v>111</v>
      </c>
      <c r="Q164" s="11">
        <f t="shared" si="18"/>
        <v>24</v>
      </c>
      <c r="R164" s="11">
        <v>360</v>
      </c>
      <c r="S164" s="13" t="s">
        <v>111</v>
      </c>
      <c r="T164" s="11">
        <v>12</v>
      </c>
      <c r="U164" s="16">
        <v>23</v>
      </c>
      <c r="V164" s="17">
        <f t="shared" si="19"/>
        <v>4.166666666666663E-2</v>
      </c>
      <c r="W164" s="43">
        <v>24</v>
      </c>
      <c r="X164" s="44" t="s">
        <v>44</v>
      </c>
      <c r="Y164" s="25">
        <f t="shared" si="14"/>
        <v>360</v>
      </c>
      <c r="Z164" s="25">
        <f t="shared" si="20"/>
        <v>442.8</v>
      </c>
      <c r="AA164" s="13">
        <v>0.5</v>
      </c>
      <c r="AB164" s="23">
        <f t="shared" si="15"/>
        <v>12</v>
      </c>
      <c r="AC164" s="13">
        <v>0.55000000000000004</v>
      </c>
      <c r="AD164" s="23">
        <f t="shared" si="16"/>
        <v>10.799999999999999</v>
      </c>
      <c r="AE164" s="13">
        <v>0.6</v>
      </c>
      <c r="AF164" s="23">
        <v>9.2000000000000011</v>
      </c>
      <c r="AH164" s="46">
        <f t="shared" si="17"/>
        <v>24</v>
      </c>
    </row>
    <row r="165" spans="1:34">
      <c r="A165" s="10">
        <v>738360486</v>
      </c>
      <c r="B165" s="11" t="s">
        <v>35</v>
      </c>
      <c r="C165" s="11" t="s">
        <v>74</v>
      </c>
      <c r="D165" s="11" t="s">
        <v>597</v>
      </c>
      <c r="E165" s="12" t="s">
        <v>534</v>
      </c>
      <c r="F165" s="11" t="s">
        <v>600</v>
      </c>
      <c r="G165" s="11" t="s">
        <v>536</v>
      </c>
      <c r="H165" s="11" t="s">
        <v>601</v>
      </c>
      <c r="I165" s="13" t="s">
        <v>117</v>
      </c>
      <c r="J165" s="13" t="s">
        <v>538</v>
      </c>
      <c r="K165" s="13" t="s">
        <v>41</v>
      </c>
      <c r="L165" s="11" t="s">
        <v>78</v>
      </c>
      <c r="M165" s="11" t="s">
        <v>539</v>
      </c>
      <c r="N165" s="20">
        <v>5</v>
      </c>
      <c r="O165" s="20" t="s">
        <v>44</v>
      </c>
      <c r="P165" s="20" t="s">
        <v>111</v>
      </c>
      <c r="Q165" s="11">
        <f t="shared" si="18"/>
        <v>100</v>
      </c>
      <c r="R165" s="11">
        <v>500</v>
      </c>
      <c r="S165" s="13" t="s">
        <v>111</v>
      </c>
      <c r="T165" s="11">
        <v>12</v>
      </c>
      <c r="U165" s="16">
        <v>23.5</v>
      </c>
      <c r="V165" s="17">
        <f t="shared" si="19"/>
        <v>4.081632653061229E-2</v>
      </c>
      <c r="W165" s="43">
        <v>24.5</v>
      </c>
      <c r="X165" s="44" t="s">
        <v>44</v>
      </c>
      <c r="Y165" s="25">
        <f t="shared" si="14"/>
        <v>122.5</v>
      </c>
      <c r="Z165" s="25">
        <f t="shared" si="20"/>
        <v>150.67500000000001</v>
      </c>
      <c r="AA165" s="13">
        <v>0.5</v>
      </c>
      <c r="AB165" s="23">
        <f t="shared" si="15"/>
        <v>12.25</v>
      </c>
      <c r="AC165" s="13">
        <v>0.55000000000000004</v>
      </c>
      <c r="AD165" s="23">
        <f t="shared" si="16"/>
        <v>11.024999999999999</v>
      </c>
      <c r="AE165" s="13">
        <v>0.6</v>
      </c>
      <c r="AF165" s="23">
        <v>9.4</v>
      </c>
      <c r="AH165" s="46">
        <f t="shared" si="17"/>
        <v>24.5</v>
      </c>
    </row>
    <row r="166" spans="1:34">
      <c r="A166" s="10">
        <v>738360487</v>
      </c>
      <c r="B166" s="11" t="s">
        <v>35</v>
      </c>
      <c r="C166" s="11" t="s">
        <v>74</v>
      </c>
      <c r="D166" s="11" t="s">
        <v>602</v>
      </c>
      <c r="E166" s="12" t="s">
        <v>534</v>
      </c>
      <c r="F166" s="11" t="s">
        <v>603</v>
      </c>
      <c r="G166" s="11" t="s">
        <v>536</v>
      </c>
      <c r="H166" s="11" t="s">
        <v>604</v>
      </c>
      <c r="I166" s="13" t="s">
        <v>117</v>
      </c>
      <c r="J166" s="13" t="s">
        <v>538</v>
      </c>
      <c r="K166" s="13" t="s">
        <v>41</v>
      </c>
      <c r="L166" s="11" t="s">
        <v>78</v>
      </c>
      <c r="M166" s="11" t="s">
        <v>539</v>
      </c>
      <c r="N166" s="20">
        <v>15</v>
      </c>
      <c r="O166" s="20" t="s">
        <v>44</v>
      </c>
      <c r="P166" s="20" t="s">
        <v>111</v>
      </c>
      <c r="Q166" s="11">
        <f t="shared" si="18"/>
        <v>24</v>
      </c>
      <c r="R166" s="11">
        <v>360</v>
      </c>
      <c r="S166" s="13" t="s">
        <v>111</v>
      </c>
      <c r="T166" s="11">
        <v>12</v>
      </c>
      <c r="U166" s="16">
        <v>23</v>
      </c>
      <c r="V166" s="17">
        <f t="shared" si="19"/>
        <v>4.166666666666663E-2</v>
      </c>
      <c r="W166" s="43">
        <v>24</v>
      </c>
      <c r="X166" s="44" t="s">
        <v>44</v>
      </c>
      <c r="Y166" s="25">
        <f t="shared" si="14"/>
        <v>360</v>
      </c>
      <c r="Z166" s="25">
        <f t="shared" si="20"/>
        <v>442.8</v>
      </c>
      <c r="AA166" s="13">
        <v>0.5</v>
      </c>
      <c r="AB166" s="23">
        <f t="shared" si="15"/>
        <v>12</v>
      </c>
      <c r="AC166" s="13">
        <v>0.55000000000000004</v>
      </c>
      <c r="AD166" s="23">
        <f t="shared" si="16"/>
        <v>10.799999999999999</v>
      </c>
      <c r="AE166" s="13">
        <v>0.6</v>
      </c>
      <c r="AF166" s="23">
        <v>9.2000000000000011</v>
      </c>
      <c r="AH166" s="46">
        <f t="shared" si="17"/>
        <v>24</v>
      </c>
    </row>
    <row r="167" spans="1:34">
      <c r="A167" s="10">
        <v>738360488</v>
      </c>
      <c r="B167" s="11" t="s">
        <v>35</v>
      </c>
      <c r="C167" s="11" t="s">
        <v>74</v>
      </c>
      <c r="D167" s="11" t="s">
        <v>605</v>
      </c>
      <c r="E167" s="12" t="s">
        <v>534</v>
      </c>
      <c r="F167" s="11" t="s">
        <v>606</v>
      </c>
      <c r="G167" s="11" t="s">
        <v>536</v>
      </c>
      <c r="H167" s="11" t="s">
        <v>607</v>
      </c>
      <c r="I167" s="13" t="s">
        <v>117</v>
      </c>
      <c r="J167" s="13" t="s">
        <v>538</v>
      </c>
      <c r="K167" s="13" t="s">
        <v>41</v>
      </c>
      <c r="L167" s="11" t="s">
        <v>78</v>
      </c>
      <c r="M167" s="11" t="s">
        <v>539</v>
      </c>
      <c r="N167" s="20">
        <v>5</v>
      </c>
      <c r="O167" s="20" t="s">
        <v>44</v>
      </c>
      <c r="P167" s="20" t="s">
        <v>111</v>
      </c>
      <c r="Q167" s="11">
        <f t="shared" si="18"/>
        <v>100</v>
      </c>
      <c r="R167" s="11">
        <v>500</v>
      </c>
      <c r="S167" s="13" t="s">
        <v>111</v>
      </c>
      <c r="T167" s="11">
        <v>12</v>
      </c>
      <c r="U167" s="16">
        <v>23.5</v>
      </c>
      <c r="V167" s="17">
        <f t="shared" si="19"/>
        <v>4.081632653061229E-2</v>
      </c>
      <c r="W167" s="43">
        <v>24.5</v>
      </c>
      <c r="X167" s="44" t="s">
        <v>44</v>
      </c>
      <c r="Y167" s="25">
        <f t="shared" si="14"/>
        <v>122.5</v>
      </c>
      <c r="Z167" s="25">
        <f t="shared" si="20"/>
        <v>150.67500000000001</v>
      </c>
      <c r="AA167" s="13">
        <v>0.5</v>
      </c>
      <c r="AB167" s="23">
        <f t="shared" si="15"/>
        <v>12.25</v>
      </c>
      <c r="AC167" s="13">
        <v>0.55000000000000004</v>
      </c>
      <c r="AD167" s="23">
        <f t="shared" si="16"/>
        <v>11.024999999999999</v>
      </c>
      <c r="AE167" s="13">
        <v>0.6</v>
      </c>
      <c r="AF167" s="23">
        <v>9.4</v>
      </c>
      <c r="AH167" s="46">
        <f t="shared" si="17"/>
        <v>24.5</v>
      </c>
    </row>
    <row r="168" spans="1:34">
      <c r="A168" s="10">
        <v>738360489</v>
      </c>
      <c r="B168" s="11" t="s">
        <v>35</v>
      </c>
      <c r="C168" s="11" t="s">
        <v>74</v>
      </c>
      <c r="D168" s="11" t="s">
        <v>608</v>
      </c>
      <c r="E168" s="12" t="s">
        <v>534</v>
      </c>
      <c r="F168" s="11" t="s">
        <v>609</v>
      </c>
      <c r="G168" s="11" t="s">
        <v>536</v>
      </c>
      <c r="H168" s="11" t="s">
        <v>610</v>
      </c>
      <c r="I168" s="13" t="s">
        <v>117</v>
      </c>
      <c r="J168" s="13" t="s">
        <v>538</v>
      </c>
      <c r="K168" s="13" t="s">
        <v>41</v>
      </c>
      <c r="L168" s="11" t="s">
        <v>78</v>
      </c>
      <c r="M168" s="11" t="s">
        <v>539</v>
      </c>
      <c r="N168" s="20">
        <v>15</v>
      </c>
      <c r="O168" s="20" t="s">
        <v>44</v>
      </c>
      <c r="P168" s="20" t="s">
        <v>111</v>
      </c>
      <c r="Q168" s="11">
        <f t="shared" si="18"/>
        <v>24</v>
      </c>
      <c r="R168" s="11">
        <v>360</v>
      </c>
      <c r="S168" s="13" t="s">
        <v>111</v>
      </c>
      <c r="T168" s="11">
        <v>12</v>
      </c>
      <c r="U168" s="16">
        <v>23</v>
      </c>
      <c r="V168" s="17">
        <f t="shared" si="19"/>
        <v>4.166666666666663E-2</v>
      </c>
      <c r="W168" s="43">
        <v>24</v>
      </c>
      <c r="X168" s="44" t="s">
        <v>44</v>
      </c>
      <c r="Y168" s="25">
        <f t="shared" si="14"/>
        <v>360</v>
      </c>
      <c r="Z168" s="25">
        <f t="shared" si="20"/>
        <v>442.8</v>
      </c>
      <c r="AA168" s="13">
        <v>0.5</v>
      </c>
      <c r="AB168" s="23">
        <f t="shared" si="15"/>
        <v>12</v>
      </c>
      <c r="AC168" s="13">
        <v>0.55000000000000004</v>
      </c>
      <c r="AD168" s="23">
        <f t="shared" si="16"/>
        <v>10.799999999999999</v>
      </c>
      <c r="AE168" s="13">
        <v>0.6</v>
      </c>
      <c r="AF168" s="23">
        <v>9.2000000000000011</v>
      </c>
      <c r="AH168" s="46">
        <f t="shared" si="17"/>
        <v>24</v>
      </c>
    </row>
    <row r="169" spans="1:34">
      <c r="A169" s="10">
        <v>738360490</v>
      </c>
      <c r="B169" s="11" t="s">
        <v>35</v>
      </c>
      <c r="C169" s="11" t="s">
        <v>74</v>
      </c>
      <c r="D169" s="11" t="s">
        <v>611</v>
      </c>
      <c r="E169" s="12" t="s">
        <v>534</v>
      </c>
      <c r="F169" s="11" t="s">
        <v>612</v>
      </c>
      <c r="G169" s="11" t="s">
        <v>536</v>
      </c>
      <c r="H169" s="11" t="s">
        <v>613</v>
      </c>
      <c r="I169" s="13" t="s">
        <v>117</v>
      </c>
      <c r="J169" s="13" t="s">
        <v>538</v>
      </c>
      <c r="K169" s="13" t="s">
        <v>41</v>
      </c>
      <c r="L169" s="11" t="s">
        <v>78</v>
      </c>
      <c r="M169" s="11" t="s">
        <v>539</v>
      </c>
      <c r="N169" s="20">
        <v>5</v>
      </c>
      <c r="O169" s="20" t="s">
        <v>44</v>
      </c>
      <c r="P169" s="20" t="s">
        <v>111</v>
      </c>
      <c r="Q169" s="11">
        <f t="shared" si="18"/>
        <v>100</v>
      </c>
      <c r="R169" s="11">
        <v>500</v>
      </c>
      <c r="S169" s="13" t="s">
        <v>111</v>
      </c>
      <c r="T169" s="11">
        <v>12</v>
      </c>
      <c r="U169" s="16">
        <v>23.5</v>
      </c>
      <c r="V169" s="17">
        <f t="shared" si="19"/>
        <v>4.081632653061229E-2</v>
      </c>
      <c r="W169" s="43">
        <v>24.5</v>
      </c>
      <c r="X169" s="44" t="s">
        <v>44</v>
      </c>
      <c r="Y169" s="25">
        <f t="shared" si="14"/>
        <v>122.5</v>
      </c>
      <c r="Z169" s="25">
        <f t="shared" si="20"/>
        <v>150.67500000000001</v>
      </c>
      <c r="AA169" s="13">
        <v>0.5</v>
      </c>
      <c r="AB169" s="23">
        <f t="shared" si="15"/>
        <v>12.25</v>
      </c>
      <c r="AC169" s="13">
        <v>0.55000000000000004</v>
      </c>
      <c r="AD169" s="23">
        <f t="shared" si="16"/>
        <v>11.024999999999999</v>
      </c>
      <c r="AE169" s="13">
        <v>0.6</v>
      </c>
      <c r="AF169" s="23">
        <v>9.4</v>
      </c>
      <c r="AH169" s="46">
        <f t="shared" si="17"/>
        <v>24.5</v>
      </c>
    </row>
    <row r="170" spans="1:34">
      <c r="A170" s="10">
        <v>738360491</v>
      </c>
      <c r="B170" s="11" t="s">
        <v>35</v>
      </c>
      <c r="C170" s="11" t="s">
        <v>74</v>
      </c>
      <c r="D170" s="11" t="s">
        <v>614</v>
      </c>
      <c r="E170" s="12" t="s">
        <v>534</v>
      </c>
      <c r="F170" s="11" t="s">
        <v>615</v>
      </c>
      <c r="G170" s="11" t="s">
        <v>536</v>
      </c>
      <c r="H170" s="11" t="s">
        <v>616</v>
      </c>
      <c r="I170" s="13" t="s">
        <v>117</v>
      </c>
      <c r="J170" s="13" t="s">
        <v>538</v>
      </c>
      <c r="K170" s="13" t="s">
        <v>41</v>
      </c>
      <c r="L170" s="11" t="s">
        <v>78</v>
      </c>
      <c r="M170" s="11" t="s">
        <v>539</v>
      </c>
      <c r="N170" s="20">
        <v>15</v>
      </c>
      <c r="O170" s="20" t="s">
        <v>44</v>
      </c>
      <c r="P170" s="20" t="s">
        <v>111</v>
      </c>
      <c r="Q170" s="11">
        <f t="shared" si="18"/>
        <v>24</v>
      </c>
      <c r="R170" s="11">
        <v>360</v>
      </c>
      <c r="S170" s="13" t="s">
        <v>111</v>
      </c>
      <c r="T170" s="11">
        <v>12</v>
      </c>
      <c r="U170" s="16">
        <v>23</v>
      </c>
      <c r="V170" s="17">
        <f t="shared" si="19"/>
        <v>4.166666666666663E-2</v>
      </c>
      <c r="W170" s="43">
        <v>24</v>
      </c>
      <c r="X170" s="44" t="s">
        <v>44</v>
      </c>
      <c r="Y170" s="25">
        <f t="shared" si="14"/>
        <v>360</v>
      </c>
      <c r="Z170" s="25">
        <f t="shared" si="20"/>
        <v>442.8</v>
      </c>
      <c r="AA170" s="13">
        <v>0.5</v>
      </c>
      <c r="AB170" s="23">
        <f t="shared" si="15"/>
        <v>12</v>
      </c>
      <c r="AC170" s="13">
        <v>0.55000000000000004</v>
      </c>
      <c r="AD170" s="23">
        <f t="shared" si="16"/>
        <v>10.799999999999999</v>
      </c>
      <c r="AE170" s="13">
        <v>0.6</v>
      </c>
      <c r="AF170" s="23">
        <v>9.2000000000000011</v>
      </c>
      <c r="AH170" s="46">
        <f t="shared" si="17"/>
        <v>24</v>
      </c>
    </row>
    <row r="171" spans="1:34">
      <c r="A171" s="10">
        <v>738360492</v>
      </c>
      <c r="B171" s="11" t="s">
        <v>35</v>
      </c>
      <c r="C171" s="11" t="s">
        <v>74</v>
      </c>
      <c r="D171" s="11" t="s">
        <v>617</v>
      </c>
      <c r="E171" s="12" t="s">
        <v>534</v>
      </c>
      <c r="F171" s="11" t="s">
        <v>618</v>
      </c>
      <c r="G171" s="11" t="s">
        <v>536</v>
      </c>
      <c r="H171" s="11" t="s">
        <v>619</v>
      </c>
      <c r="I171" s="13" t="s">
        <v>117</v>
      </c>
      <c r="J171" s="13" t="s">
        <v>538</v>
      </c>
      <c r="K171" s="13" t="s">
        <v>41</v>
      </c>
      <c r="L171" s="11" t="s">
        <v>78</v>
      </c>
      <c r="M171" s="11" t="s">
        <v>539</v>
      </c>
      <c r="N171" s="20">
        <v>5</v>
      </c>
      <c r="O171" s="20" t="s">
        <v>44</v>
      </c>
      <c r="P171" s="20" t="s">
        <v>111</v>
      </c>
      <c r="Q171" s="11">
        <f t="shared" si="18"/>
        <v>100</v>
      </c>
      <c r="R171" s="11">
        <v>500</v>
      </c>
      <c r="S171" s="13" t="s">
        <v>111</v>
      </c>
      <c r="T171" s="11">
        <v>12</v>
      </c>
      <c r="U171" s="16">
        <v>23.5</v>
      </c>
      <c r="V171" s="17">
        <f t="shared" si="19"/>
        <v>4.081632653061229E-2</v>
      </c>
      <c r="W171" s="43">
        <v>24.5</v>
      </c>
      <c r="X171" s="44" t="s">
        <v>44</v>
      </c>
      <c r="Y171" s="25">
        <f t="shared" si="14"/>
        <v>122.5</v>
      </c>
      <c r="Z171" s="25">
        <f t="shared" si="20"/>
        <v>150.67500000000001</v>
      </c>
      <c r="AA171" s="13">
        <v>0.5</v>
      </c>
      <c r="AB171" s="23">
        <f t="shared" si="15"/>
        <v>12.25</v>
      </c>
      <c r="AC171" s="13">
        <v>0.55000000000000004</v>
      </c>
      <c r="AD171" s="23">
        <f t="shared" si="16"/>
        <v>11.024999999999999</v>
      </c>
      <c r="AE171" s="13">
        <v>0.6</v>
      </c>
      <c r="AF171" s="23">
        <v>9.4</v>
      </c>
      <c r="AH171" s="46">
        <f t="shared" si="17"/>
        <v>24.5</v>
      </c>
    </row>
    <row r="172" spans="1:34">
      <c r="A172" s="10">
        <v>738360493</v>
      </c>
      <c r="B172" s="11" t="s">
        <v>35</v>
      </c>
      <c r="C172" s="11" t="s">
        <v>74</v>
      </c>
      <c r="D172" s="11" t="s">
        <v>620</v>
      </c>
      <c r="E172" s="12" t="s">
        <v>534</v>
      </c>
      <c r="F172" s="11" t="s">
        <v>621</v>
      </c>
      <c r="G172" s="11" t="s">
        <v>536</v>
      </c>
      <c r="H172" s="11" t="s">
        <v>622</v>
      </c>
      <c r="I172" s="13" t="s">
        <v>117</v>
      </c>
      <c r="J172" s="13" t="s">
        <v>538</v>
      </c>
      <c r="K172" s="13" t="s">
        <v>41</v>
      </c>
      <c r="L172" s="11" t="s">
        <v>78</v>
      </c>
      <c r="M172" s="11" t="s">
        <v>539</v>
      </c>
      <c r="N172" s="20">
        <v>15</v>
      </c>
      <c r="O172" s="20" t="s">
        <v>44</v>
      </c>
      <c r="P172" s="20" t="s">
        <v>111</v>
      </c>
      <c r="Q172" s="11">
        <f t="shared" si="18"/>
        <v>24</v>
      </c>
      <c r="R172" s="11">
        <v>360</v>
      </c>
      <c r="S172" s="13" t="s">
        <v>111</v>
      </c>
      <c r="T172" s="11">
        <v>12</v>
      </c>
      <c r="U172" s="16">
        <v>23</v>
      </c>
      <c r="V172" s="17">
        <f t="shared" si="19"/>
        <v>4.166666666666663E-2</v>
      </c>
      <c r="W172" s="43">
        <v>24</v>
      </c>
      <c r="X172" s="44" t="s">
        <v>44</v>
      </c>
      <c r="Y172" s="25">
        <f t="shared" si="14"/>
        <v>360</v>
      </c>
      <c r="Z172" s="25">
        <f t="shared" si="20"/>
        <v>442.8</v>
      </c>
      <c r="AA172" s="13">
        <v>0.5</v>
      </c>
      <c r="AB172" s="23">
        <f t="shared" si="15"/>
        <v>12</v>
      </c>
      <c r="AC172" s="13">
        <v>0.55000000000000004</v>
      </c>
      <c r="AD172" s="23">
        <f t="shared" si="16"/>
        <v>10.799999999999999</v>
      </c>
      <c r="AE172" s="13">
        <v>0.6</v>
      </c>
      <c r="AF172" s="23">
        <v>9.2000000000000011</v>
      </c>
      <c r="AH172" s="46">
        <f t="shared" si="17"/>
        <v>24</v>
      </c>
    </row>
    <row r="173" spans="1:34">
      <c r="A173" s="10">
        <v>738360494</v>
      </c>
      <c r="B173" s="11" t="s">
        <v>35</v>
      </c>
      <c r="C173" s="11" t="s">
        <v>74</v>
      </c>
      <c r="D173" s="11" t="s">
        <v>623</v>
      </c>
      <c r="E173" s="12" t="s">
        <v>534</v>
      </c>
      <c r="F173" s="11" t="s">
        <v>624</v>
      </c>
      <c r="G173" s="11" t="s">
        <v>536</v>
      </c>
      <c r="H173" s="11" t="s">
        <v>625</v>
      </c>
      <c r="I173" s="13" t="s">
        <v>117</v>
      </c>
      <c r="J173" s="13" t="s">
        <v>538</v>
      </c>
      <c r="K173" s="13" t="s">
        <v>41</v>
      </c>
      <c r="L173" s="11" t="s">
        <v>78</v>
      </c>
      <c r="M173" s="11" t="s">
        <v>539</v>
      </c>
      <c r="N173" s="20">
        <v>5</v>
      </c>
      <c r="O173" s="20" t="s">
        <v>44</v>
      </c>
      <c r="P173" s="20" t="s">
        <v>111</v>
      </c>
      <c r="Q173" s="11">
        <f t="shared" si="18"/>
        <v>100</v>
      </c>
      <c r="R173" s="11">
        <v>500</v>
      </c>
      <c r="S173" s="13" t="s">
        <v>111</v>
      </c>
      <c r="T173" s="11">
        <v>12</v>
      </c>
      <c r="U173" s="16">
        <v>23.5</v>
      </c>
      <c r="V173" s="17">
        <f t="shared" si="19"/>
        <v>4.081632653061229E-2</v>
      </c>
      <c r="W173" s="43">
        <v>24.5</v>
      </c>
      <c r="X173" s="44" t="s">
        <v>44</v>
      </c>
      <c r="Y173" s="25">
        <f t="shared" si="14"/>
        <v>122.5</v>
      </c>
      <c r="Z173" s="25">
        <f t="shared" si="20"/>
        <v>150.67500000000001</v>
      </c>
      <c r="AA173" s="13">
        <v>0.5</v>
      </c>
      <c r="AB173" s="23">
        <f t="shared" si="15"/>
        <v>12.25</v>
      </c>
      <c r="AC173" s="13">
        <v>0.55000000000000004</v>
      </c>
      <c r="AD173" s="23">
        <f t="shared" si="16"/>
        <v>11.024999999999999</v>
      </c>
      <c r="AE173" s="13">
        <v>0.6</v>
      </c>
      <c r="AF173" s="23">
        <v>9.4</v>
      </c>
      <c r="AH173" s="46">
        <f t="shared" si="17"/>
        <v>24.5</v>
      </c>
    </row>
    <row r="174" spans="1:34">
      <c r="A174" s="10">
        <v>738360495</v>
      </c>
      <c r="B174" s="11" t="s">
        <v>35</v>
      </c>
      <c r="C174" s="11" t="s">
        <v>74</v>
      </c>
      <c r="D174" s="11" t="s">
        <v>626</v>
      </c>
      <c r="E174" s="12" t="s">
        <v>534</v>
      </c>
      <c r="F174" s="11" t="s">
        <v>627</v>
      </c>
      <c r="G174" s="11" t="s">
        <v>536</v>
      </c>
      <c r="H174" s="11" t="s">
        <v>628</v>
      </c>
      <c r="I174" s="13" t="s">
        <v>117</v>
      </c>
      <c r="J174" s="13" t="s">
        <v>538</v>
      </c>
      <c r="K174" s="13" t="s">
        <v>41</v>
      </c>
      <c r="L174" s="11" t="s">
        <v>78</v>
      </c>
      <c r="M174" s="11" t="s">
        <v>539</v>
      </c>
      <c r="N174" s="20">
        <v>15</v>
      </c>
      <c r="O174" s="20" t="s">
        <v>44</v>
      </c>
      <c r="P174" s="20" t="s">
        <v>111</v>
      </c>
      <c r="Q174" s="11">
        <f t="shared" si="18"/>
        <v>24</v>
      </c>
      <c r="R174" s="11">
        <v>360</v>
      </c>
      <c r="S174" s="13" t="s">
        <v>111</v>
      </c>
      <c r="T174" s="11">
        <v>12</v>
      </c>
      <c r="U174" s="16">
        <v>23</v>
      </c>
      <c r="V174" s="17">
        <f t="shared" si="19"/>
        <v>4.166666666666663E-2</v>
      </c>
      <c r="W174" s="43">
        <v>24</v>
      </c>
      <c r="X174" s="44" t="s">
        <v>44</v>
      </c>
      <c r="Y174" s="25">
        <f t="shared" si="14"/>
        <v>360</v>
      </c>
      <c r="Z174" s="25">
        <f t="shared" si="20"/>
        <v>442.8</v>
      </c>
      <c r="AA174" s="13">
        <v>0.5</v>
      </c>
      <c r="AB174" s="23">
        <f t="shared" si="15"/>
        <v>12</v>
      </c>
      <c r="AC174" s="13">
        <v>0.55000000000000004</v>
      </c>
      <c r="AD174" s="23">
        <f t="shared" si="16"/>
        <v>10.799999999999999</v>
      </c>
      <c r="AE174" s="13">
        <v>0.6</v>
      </c>
      <c r="AF174" s="23">
        <v>9.2000000000000011</v>
      </c>
      <c r="AH174" s="46">
        <f t="shared" si="17"/>
        <v>24</v>
      </c>
    </row>
    <row r="175" spans="1:34">
      <c r="A175" s="10">
        <v>738360496</v>
      </c>
      <c r="B175" s="11" t="s">
        <v>35</v>
      </c>
      <c r="C175" s="11" t="s">
        <v>74</v>
      </c>
      <c r="D175" s="11" t="s">
        <v>629</v>
      </c>
      <c r="E175" s="12" t="s">
        <v>534</v>
      </c>
      <c r="F175" s="11" t="s">
        <v>630</v>
      </c>
      <c r="G175" s="11" t="s">
        <v>536</v>
      </c>
      <c r="H175" s="11" t="s">
        <v>631</v>
      </c>
      <c r="I175" s="13" t="s">
        <v>117</v>
      </c>
      <c r="J175" s="13" t="s">
        <v>538</v>
      </c>
      <c r="K175" s="13" t="s">
        <v>41</v>
      </c>
      <c r="L175" s="11" t="s">
        <v>78</v>
      </c>
      <c r="M175" s="11" t="s">
        <v>539</v>
      </c>
      <c r="N175" s="20">
        <v>5</v>
      </c>
      <c r="O175" s="20" t="s">
        <v>44</v>
      </c>
      <c r="P175" s="20" t="s">
        <v>111</v>
      </c>
      <c r="Q175" s="11">
        <f t="shared" si="18"/>
        <v>100</v>
      </c>
      <c r="R175" s="11">
        <v>500</v>
      </c>
      <c r="S175" s="13" t="s">
        <v>111</v>
      </c>
      <c r="T175" s="11">
        <v>12</v>
      </c>
      <c r="U175" s="16">
        <v>23.5</v>
      </c>
      <c r="V175" s="17">
        <f t="shared" si="19"/>
        <v>4.081632653061229E-2</v>
      </c>
      <c r="W175" s="43">
        <v>24.5</v>
      </c>
      <c r="X175" s="44" t="s">
        <v>44</v>
      </c>
      <c r="Y175" s="25">
        <f t="shared" si="14"/>
        <v>122.5</v>
      </c>
      <c r="Z175" s="25">
        <f t="shared" si="20"/>
        <v>150.67500000000001</v>
      </c>
      <c r="AA175" s="13">
        <v>0.5</v>
      </c>
      <c r="AB175" s="23">
        <f t="shared" si="15"/>
        <v>12.25</v>
      </c>
      <c r="AC175" s="13">
        <v>0.55000000000000004</v>
      </c>
      <c r="AD175" s="23">
        <f t="shared" si="16"/>
        <v>11.024999999999999</v>
      </c>
      <c r="AE175" s="13">
        <v>0.6</v>
      </c>
      <c r="AF175" s="23">
        <v>9.4</v>
      </c>
      <c r="AH175" s="46">
        <f t="shared" si="17"/>
        <v>24.5</v>
      </c>
    </row>
    <row r="176" spans="1:34">
      <c r="A176" s="10">
        <v>738360497</v>
      </c>
      <c r="B176" s="11" t="s">
        <v>35</v>
      </c>
      <c r="C176" s="11" t="s">
        <v>74</v>
      </c>
      <c r="D176" s="11" t="s">
        <v>632</v>
      </c>
      <c r="E176" s="12" t="s">
        <v>534</v>
      </c>
      <c r="F176" s="11" t="s">
        <v>633</v>
      </c>
      <c r="G176" s="11" t="s">
        <v>536</v>
      </c>
      <c r="H176" s="11" t="s">
        <v>634</v>
      </c>
      <c r="I176" s="13" t="s">
        <v>117</v>
      </c>
      <c r="J176" s="13" t="s">
        <v>538</v>
      </c>
      <c r="K176" s="13" t="s">
        <v>41</v>
      </c>
      <c r="L176" s="11" t="s">
        <v>78</v>
      </c>
      <c r="M176" s="11" t="s">
        <v>539</v>
      </c>
      <c r="N176" s="20">
        <v>15</v>
      </c>
      <c r="O176" s="20" t="s">
        <v>44</v>
      </c>
      <c r="P176" s="20" t="s">
        <v>111</v>
      </c>
      <c r="Q176" s="11">
        <f t="shared" si="18"/>
        <v>24</v>
      </c>
      <c r="R176" s="11">
        <v>360</v>
      </c>
      <c r="S176" s="13" t="s">
        <v>111</v>
      </c>
      <c r="T176" s="11">
        <v>12</v>
      </c>
      <c r="U176" s="16">
        <v>23</v>
      </c>
      <c r="V176" s="17">
        <f t="shared" si="19"/>
        <v>4.166666666666663E-2</v>
      </c>
      <c r="W176" s="43">
        <v>24</v>
      </c>
      <c r="X176" s="44" t="s">
        <v>44</v>
      </c>
      <c r="Y176" s="25">
        <f t="shared" si="14"/>
        <v>360</v>
      </c>
      <c r="Z176" s="25">
        <f t="shared" si="20"/>
        <v>442.8</v>
      </c>
      <c r="AA176" s="13">
        <v>0.5</v>
      </c>
      <c r="AB176" s="23">
        <f t="shared" si="15"/>
        <v>12</v>
      </c>
      <c r="AC176" s="13">
        <v>0.55000000000000004</v>
      </c>
      <c r="AD176" s="23">
        <f t="shared" si="16"/>
        <v>10.799999999999999</v>
      </c>
      <c r="AE176" s="13">
        <v>0.6</v>
      </c>
      <c r="AF176" s="47">
        <v>9.2000000000000011</v>
      </c>
      <c r="AH176" s="46">
        <f t="shared" si="17"/>
        <v>24</v>
      </c>
    </row>
    <row r="177" spans="1:34">
      <c r="A177" s="10">
        <v>738360498</v>
      </c>
      <c r="B177" s="11" t="s">
        <v>35</v>
      </c>
      <c r="C177" s="11" t="s">
        <v>74</v>
      </c>
      <c r="D177" s="11" t="s">
        <v>635</v>
      </c>
      <c r="E177" s="12" t="s">
        <v>534</v>
      </c>
      <c r="F177" s="11" t="s">
        <v>636</v>
      </c>
      <c r="G177" s="11" t="s">
        <v>536</v>
      </c>
      <c r="H177" s="11" t="s">
        <v>637</v>
      </c>
      <c r="I177" s="13" t="s">
        <v>117</v>
      </c>
      <c r="J177" s="13" t="s">
        <v>538</v>
      </c>
      <c r="K177" s="13" t="s">
        <v>41</v>
      </c>
      <c r="L177" s="11" t="s">
        <v>78</v>
      </c>
      <c r="M177" s="11" t="s">
        <v>539</v>
      </c>
      <c r="N177" s="20">
        <v>5</v>
      </c>
      <c r="O177" s="20" t="s">
        <v>44</v>
      </c>
      <c r="P177" s="20" t="s">
        <v>111</v>
      </c>
      <c r="Q177" s="11">
        <f t="shared" si="18"/>
        <v>100</v>
      </c>
      <c r="R177" s="11">
        <v>500</v>
      </c>
      <c r="S177" s="13" t="s">
        <v>111</v>
      </c>
      <c r="T177" s="11">
        <v>12</v>
      </c>
      <c r="U177" s="16">
        <v>23.5</v>
      </c>
      <c r="V177" s="17">
        <f t="shared" si="19"/>
        <v>4.081632653061229E-2</v>
      </c>
      <c r="W177" s="43">
        <v>24.5</v>
      </c>
      <c r="X177" s="44" t="s">
        <v>44</v>
      </c>
      <c r="Y177" s="25">
        <f t="shared" si="14"/>
        <v>122.5</v>
      </c>
      <c r="Z177" s="25">
        <f t="shared" si="20"/>
        <v>150.67500000000001</v>
      </c>
      <c r="AA177" s="13">
        <v>0.5</v>
      </c>
      <c r="AB177" s="23">
        <f t="shared" si="15"/>
        <v>12.25</v>
      </c>
      <c r="AC177" s="13">
        <v>0.55000000000000004</v>
      </c>
      <c r="AD177" s="23">
        <f t="shared" si="16"/>
        <v>11.024999999999999</v>
      </c>
      <c r="AE177" s="13">
        <v>0.6</v>
      </c>
      <c r="AF177" s="47">
        <v>9.4</v>
      </c>
      <c r="AH177" s="46">
        <f t="shared" si="17"/>
        <v>24.5</v>
      </c>
    </row>
    <row r="178" spans="1:34">
      <c r="A178" s="10">
        <v>738360499</v>
      </c>
      <c r="B178" s="11" t="s">
        <v>35</v>
      </c>
      <c r="C178" s="11" t="s">
        <v>74</v>
      </c>
      <c r="D178" s="11" t="s">
        <v>638</v>
      </c>
      <c r="E178" s="12" t="s">
        <v>534</v>
      </c>
      <c r="F178" s="11" t="s">
        <v>639</v>
      </c>
      <c r="G178" s="11" t="s">
        <v>536</v>
      </c>
      <c r="H178" s="11" t="s">
        <v>640</v>
      </c>
      <c r="I178" s="13" t="s">
        <v>117</v>
      </c>
      <c r="J178" s="13" t="s">
        <v>538</v>
      </c>
      <c r="K178" s="13" t="s">
        <v>41</v>
      </c>
      <c r="L178" s="11" t="s">
        <v>78</v>
      </c>
      <c r="M178" s="11" t="s">
        <v>539</v>
      </c>
      <c r="N178" s="20">
        <v>15</v>
      </c>
      <c r="O178" s="20" t="s">
        <v>44</v>
      </c>
      <c r="P178" s="20" t="s">
        <v>111</v>
      </c>
      <c r="Q178" s="11">
        <f t="shared" si="18"/>
        <v>24</v>
      </c>
      <c r="R178" s="11">
        <v>360</v>
      </c>
      <c r="S178" s="13" t="s">
        <v>111</v>
      </c>
      <c r="T178" s="11">
        <v>12</v>
      </c>
      <c r="U178" s="16">
        <v>23</v>
      </c>
      <c r="V178" s="17">
        <f t="shared" si="19"/>
        <v>4.166666666666663E-2</v>
      </c>
      <c r="W178" s="43">
        <v>24</v>
      </c>
      <c r="X178" s="44" t="s">
        <v>44</v>
      </c>
      <c r="Y178" s="25">
        <f t="shared" si="14"/>
        <v>360</v>
      </c>
      <c r="Z178" s="25">
        <f t="shared" si="20"/>
        <v>442.8</v>
      </c>
      <c r="AA178" s="13">
        <v>0.5</v>
      </c>
      <c r="AB178" s="23">
        <f t="shared" si="15"/>
        <v>12</v>
      </c>
      <c r="AC178" s="13">
        <v>0.55000000000000004</v>
      </c>
      <c r="AD178" s="23">
        <f t="shared" si="16"/>
        <v>10.799999999999999</v>
      </c>
      <c r="AE178" s="13">
        <v>0.6</v>
      </c>
      <c r="AF178" s="47">
        <v>9.2000000000000011</v>
      </c>
      <c r="AH178" s="46">
        <f t="shared" si="17"/>
        <v>24</v>
      </c>
    </row>
    <row r="179" spans="1:34">
      <c r="A179" s="10">
        <v>738360500</v>
      </c>
      <c r="B179" s="11" t="s">
        <v>35</v>
      </c>
      <c r="C179" s="11" t="s">
        <v>74</v>
      </c>
      <c r="D179" s="11" t="s">
        <v>641</v>
      </c>
      <c r="E179" s="12" t="s">
        <v>534</v>
      </c>
      <c r="F179" s="11" t="s">
        <v>642</v>
      </c>
      <c r="G179" s="11" t="s">
        <v>536</v>
      </c>
      <c r="H179" s="11" t="s">
        <v>643</v>
      </c>
      <c r="I179" s="13" t="s">
        <v>117</v>
      </c>
      <c r="J179" s="13" t="s">
        <v>538</v>
      </c>
      <c r="K179" s="13" t="s">
        <v>41</v>
      </c>
      <c r="L179" s="11" t="s">
        <v>78</v>
      </c>
      <c r="M179" s="11" t="s">
        <v>539</v>
      </c>
      <c r="N179" s="20">
        <v>5</v>
      </c>
      <c r="O179" s="20" t="s">
        <v>44</v>
      </c>
      <c r="P179" s="20" t="s">
        <v>111</v>
      </c>
      <c r="Q179" s="11">
        <f t="shared" si="18"/>
        <v>100</v>
      </c>
      <c r="R179" s="11">
        <v>500</v>
      </c>
      <c r="S179" s="13" t="s">
        <v>111</v>
      </c>
      <c r="T179" s="11">
        <v>12</v>
      </c>
      <c r="U179" s="16">
        <v>23.5</v>
      </c>
      <c r="V179" s="17">
        <f t="shared" si="19"/>
        <v>4.081632653061229E-2</v>
      </c>
      <c r="W179" s="43">
        <v>24.5</v>
      </c>
      <c r="X179" s="44" t="s">
        <v>44</v>
      </c>
      <c r="Y179" s="25">
        <f t="shared" si="14"/>
        <v>122.5</v>
      </c>
      <c r="Z179" s="25">
        <f t="shared" si="20"/>
        <v>150.67500000000001</v>
      </c>
      <c r="AA179" s="13">
        <v>0.5</v>
      </c>
      <c r="AB179" s="23">
        <f t="shared" si="15"/>
        <v>12.25</v>
      </c>
      <c r="AC179" s="13">
        <v>0.55000000000000004</v>
      </c>
      <c r="AD179" s="23">
        <f t="shared" si="16"/>
        <v>11.024999999999999</v>
      </c>
      <c r="AE179" s="13">
        <v>0.6</v>
      </c>
      <c r="AF179" s="47">
        <v>9.4</v>
      </c>
      <c r="AH179" s="46">
        <f t="shared" si="17"/>
        <v>24.5</v>
      </c>
    </row>
    <row r="180" spans="1:34">
      <c r="A180" s="10">
        <v>738360511</v>
      </c>
      <c r="B180" s="11" t="s">
        <v>35</v>
      </c>
      <c r="C180" s="11" t="s">
        <v>74</v>
      </c>
      <c r="D180" s="11" t="s">
        <v>644</v>
      </c>
      <c r="E180" s="12" t="s">
        <v>534</v>
      </c>
      <c r="F180" s="11" t="s">
        <v>645</v>
      </c>
      <c r="G180" s="11" t="s">
        <v>536</v>
      </c>
      <c r="H180" s="11" t="s">
        <v>646</v>
      </c>
      <c r="I180" s="13" t="s">
        <v>117</v>
      </c>
      <c r="J180" s="13" t="s">
        <v>538</v>
      </c>
      <c r="K180" s="13" t="s">
        <v>41</v>
      </c>
      <c r="L180" s="11" t="s">
        <v>78</v>
      </c>
      <c r="M180" s="11" t="s">
        <v>539</v>
      </c>
      <c r="N180" s="20">
        <v>15</v>
      </c>
      <c r="O180" s="20" t="s">
        <v>44</v>
      </c>
      <c r="P180" s="20" t="s">
        <v>111</v>
      </c>
      <c r="Q180" s="11">
        <f t="shared" si="18"/>
        <v>24</v>
      </c>
      <c r="R180" s="11">
        <v>360</v>
      </c>
      <c r="S180" s="13" t="s">
        <v>111</v>
      </c>
      <c r="T180" s="11">
        <v>12</v>
      </c>
      <c r="U180" s="16">
        <v>23</v>
      </c>
      <c r="V180" s="17">
        <f t="shared" si="19"/>
        <v>4.166666666666663E-2</v>
      </c>
      <c r="W180" s="43">
        <v>24</v>
      </c>
      <c r="X180" s="44" t="s">
        <v>44</v>
      </c>
      <c r="Y180" s="25">
        <f t="shared" si="14"/>
        <v>360</v>
      </c>
      <c r="Z180" s="25">
        <f t="shared" si="20"/>
        <v>442.8</v>
      </c>
      <c r="AA180" s="13">
        <v>0.5</v>
      </c>
      <c r="AB180" s="23">
        <f t="shared" si="15"/>
        <v>12</v>
      </c>
      <c r="AC180" s="13">
        <v>0.55000000000000004</v>
      </c>
      <c r="AD180" s="23">
        <f t="shared" si="16"/>
        <v>10.799999999999999</v>
      </c>
      <c r="AE180" s="13">
        <v>0.6</v>
      </c>
      <c r="AF180" s="47">
        <v>9.2000000000000011</v>
      </c>
      <c r="AH180" s="46">
        <f t="shared" si="17"/>
        <v>24</v>
      </c>
    </row>
    <row r="181" spans="1:34">
      <c r="A181" s="10">
        <v>738360512</v>
      </c>
      <c r="B181" s="11" t="s">
        <v>35</v>
      </c>
      <c r="C181" s="11" t="s">
        <v>74</v>
      </c>
      <c r="D181" s="11" t="s">
        <v>647</v>
      </c>
      <c r="E181" s="12" t="s">
        <v>534</v>
      </c>
      <c r="F181" s="11" t="s">
        <v>648</v>
      </c>
      <c r="G181" s="11" t="s">
        <v>536</v>
      </c>
      <c r="H181" s="11" t="s">
        <v>649</v>
      </c>
      <c r="I181" s="13" t="s">
        <v>117</v>
      </c>
      <c r="J181" s="13" t="s">
        <v>538</v>
      </c>
      <c r="K181" s="13" t="s">
        <v>41</v>
      </c>
      <c r="L181" s="11" t="s">
        <v>78</v>
      </c>
      <c r="M181" s="11" t="s">
        <v>539</v>
      </c>
      <c r="N181" s="20">
        <v>5</v>
      </c>
      <c r="O181" s="20" t="s">
        <v>44</v>
      </c>
      <c r="P181" s="20" t="s">
        <v>111</v>
      </c>
      <c r="Q181" s="11">
        <f t="shared" si="18"/>
        <v>100</v>
      </c>
      <c r="R181" s="11">
        <v>500</v>
      </c>
      <c r="S181" s="13" t="s">
        <v>111</v>
      </c>
      <c r="T181" s="11">
        <v>12</v>
      </c>
      <c r="U181" s="16">
        <v>23.5</v>
      </c>
      <c r="V181" s="17">
        <f t="shared" si="19"/>
        <v>4.081632653061229E-2</v>
      </c>
      <c r="W181" s="43">
        <v>24.5</v>
      </c>
      <c r="X181" s="44" t="s">
        <v>44</v>
      </c>
      <c r="Y181" s="25">
        <f t="shared" si="14"/>
        <v>122.5</v>
      </c>
      <c r="Z181" s="25">
        <f t="shared" si="20"/>
        <v>150.67500000000001</v>
      </c>
      <c r="AA181" s="13">
        <v>0.5</v>
      </c>
      <c r="AB181" s="23">
        <f t="shared" si="15"/>
        <v>12.25</v>
      </c>
      <c r="AC181" s="13">
        <v>0.55000000000000004</v>
      </c>
      <c r="AD181" s="23">
        <f t="shared" si="16"/>
        <v>11.024999999999999</v>
      </c>
      <c r="AE181" s="13">
        <v>0.6</v>
      </c>
      <c r="AF181" s="47">
        <v>9.4</v>
      </c>
      <c r="AH181" s="46">
        <f t="shared" si="17"/>
        <v>24.5</v>
      </c>
    </row>
    <row r="182" spans="1:34">
      <c r="A182" s="10">
        <v>738360513</v>
      </c>
      <c r="B182" s="11" t="s">
        <v>35</v>
      </c>
      <c r="C182" s="11" t="s">
        <v>74</v>
      </c>
      <c r="D182" s="11" t="s">
        <v>650</v>
      </c>
      <c r="E182" s="12" t="s">
        <v>534</v>
      </c>
      <c r="F182" s="11" t="s">
        <v>651</v>
      </c>
      <c r="G182" s="11" t="s">
        <v>536</v>
      </c>
      <c r="H182" s="11" t="s">
        <v>652</v>
      </c>
      <c r="I182" s="13" t="s">
        <v>117</v>
      </c>
      <c r="J182" s="13" t="s">
        <v>538</v>
      </c>
      <c r="K182" s="13" t="s">
        <v>41</v>
      </c>
      <c r="L182" s="11" t="s">
        <v>78</v>
      </c>
      <c r="M182" s="11" t="s">
        <v>539</v>
      </c>
      <c r="N182" s="20">
        <v>15</v>
      </c>
      <c r="O182" s="20" t="s">
        <v>44</v>
      </c>
      <c r="P182" s="20" t="s">
        <v>111</v>
      </c>
      <c r="Q182" s="11">
        <f t="shared" si="18"/>
        <v>24</v>
      </c>
      <c r="R182" s="11">
        <v>360</v>
      </c>
      <c r="S182" s="13" t="s">
        <v>111</v>
      </c>
      <c r="T182" s="11">
        <v>12</v>
      </c>
      <c r="U182" s="16">
        <v>23</v>
      </c>
      <c r="V182" s="17">
        <f t="shared" si="19"/>
        <v>4.166666666666663E-2</v>
      </c>
      <c r="W182" s="43">
        <v>24</v>
      </c>
      <c r="X182" s="44" t="s">
        <v>44</v>
      </c>
      <c r="Y182" s="25">
        <f t="shared" si="14"/>
        <v>360</v>
      </c>
      <c r="Z182" s="25">
        <f t="shared" si="20"/>
        <v>442.8</v>
      </c>
      <c r="AA182" s="13">
        <v>0.5</v>
      </c>
      <c r="AB182" s="23">
        <f t="shared" si="15"/>
        <v>12</v>
      </c>
      <c r="AC182" s="13">
        <v>0.55000000000000004</v>
      </c>
      <c r="AD182" s="23">
        <f t="shared" si="16"/>
        <v>10.799999999999999</v>
      </c>
      <c r="AE182" s="13">
        <v>0.6</v>
      </c>
      <c r="AF182" s="47">
        <v>9.2000000000000011</v>
      </c>
      <c r="AH182" s="46">
        <f t="shared" si="17"/>
        <v>24</v>
      </c>
    </row>
    <row r="183" spans="1:34">
      <c r="A183" s="10">
        <v>738360514</v>
      </c>
      <c r="B183" s="11" t="s">
        <v>35</v>
      </c>
      <c r="C183" s="11" t="s">
        <v>74</v>
      </c>
      <c r="D183" s="11" t="s">
        <v>653</v>
      </c>
      <c r="E183" s="12" t="s">
        <v>534</v>
      </c>
      <c r="F183" s="11" t="s">
        <v>654</v>
      </c>
      <c r="G183" s="11" t="s">
        <v>536</v>
      </c>
      <c r="H183" s="11" t="s">
        <v>655</v>
      </c>
      <c r="I183" s="13" t="s">
        <v>117</v>
      </c>
      <c r="J183" s="13" t="s">
        <v>538</v>
      </c>
      <c r="K183" s="13" t="s">
        <v>41</v>
      </c>
      <c r="L183" s="11" t="s">
        <v>78</v>
      </c>
      <c r="M183" s="11" t="s">
        <v>539</v>
      </c>
      <c r="N183" s="20">
        <v>5</v>
      </c>
      <c r="O183" s="20" t="s">
        <v>44</v>
      </c>
      <c r="P183" s="20" t="s">
        <v>111</v>
      </c>
      <c r="Q183" s="11">
        <f t="shared" si="18"/>
        <v>100</v>
      </c>
      <c r="R183" s="11">
        <v>500</v>
      </c>
      <c r="S183" s="13" t="s">
        <v>111</v>
      </c>
      <c r="T183" s="11">
        <v>12</v>
      </c>
      <c r="U183" s="16">
        <v>23.5</v>
      </c>
      <c r="V183" s="17">
        <f t="shared" si="19"/>
        <v>4.081632653061229E-2</v>
      </c>
      <c r="W183" s="43">
        <v>24.5</v>
      </c>
      <c r="X183" s="44" t="s">
        <v>44</v>
      </c>
      <c r="Y183" s="25">
        <f t="shared" si="14"/>
        <v>122.5</v>
      </c>
      <c r="Z183" s="25">
        <f t="shared" si="20"/>
        <v>150.67500000000001</v>
      </c>
      <c r="AA183" s="13">
        <v>0.5</v>
      </c>
      <c r="AB183" s="23">
        <f t="shared" si="15"/>
        <v>12.25</v>
      </c>
      <c r="AC183" s="13">
        <v>0.55000000000000004</v>
      </c>
      <c r="AD183" s="23">
        <f t="shared" si="16"/>
        <v>11.024999999999999</v>
      </c>
      <c r="AE183" s="13">
        <v>0.6</v>
      </c>
      <c r="AF183" s="47">
        <v>9.4</v>
      </c>
      <c r="AH183" s="46">
        <f t="shared" si="17"/>
        <v>24.5</v>
      </c>
    </row>
    <row r="184" spans="1:34">
      <c r="A184" s="10">
        <v>738360502</v>
      </c>
      <c r="B184" s="11" t="s">
        <v>35</v>
      </c>
      <c r="C184" s="11" t="s">
        <v>74</v>
      </c>
      <c r="D184" s="11" t="s">
        <v>656</v>
      </c>
      <c r="E184" s="12" t="s">
        <v>657</v>
      </c>
      <c r="F184" s="11" t="s">
        <v>658</v>
      </c>
      <c r="G184" s="11" t="s">
        <v>659</v>
      </c>
      <c r="H184" s="11" t="s">
        <v>660</v>
      </c>
      <c r="I184" s="13" t="s">
        <v>117</v>
      </c>
      <c r="J184" s="13" t="s">
        <v>661</v>
      </c>
      <c r="K184" s="13" t="s">
        <v>41</v>
      </c>
      <c r="L184" s="11" t="s">
        <v>109</v>
      </c>
      <c r="M184" s="11" t="s">
        <v>662</v>
      </c>
      <c r="N184" s="20">
        <v>25</v>
      </c>
      <c r="O184" s="20" t="s">
        <v>44</v>
      </c>
      <c r="P184" s="20" t="s">
        <v>111</v>
      </c>
      <c r="Q184" s="11">
        <f t="shared" si="18"/>
        <v>24</v>
      </c>
      <c r="R184" s="11">
        <v>600</v>
      </c>
      <c r="S184" s="13" t="s">
        <v>111</v>
      </c>
      <c r="T184" s="11">
        <v>12</v>
      </c>
      <c r="U184" s="16">
        <v>4.4000000000000004</v>
      </c>
      <c r="V184" s="17">
        <f t="shared" si="19"/>
        <v>2.2222222222222143E-2</v>
      </c>
      <c r="W184" s="43">
        <v>4.5</v>
      </c>
      <c r="X184" s="44" t="s">
        <v>44</v>
      </c>
      <c r="Y184" s="25">
        <f t="shared" si="14"/>
        <v>112.5</v>
      </c>
      <c r="Z184" s="25">
        <f t="shared" si="20"/>
        <v>138.375</v>
      </c>
      <c r="AA184" s="13">
        <v>0.5</v>
      </c>
      <c r="AB184" s="23">
        <f t="shared" si="15"/>
        <v>2.25</v>
      </c>
      <c r="AC184" s="13">
        <v>0.55000000000000004</v>
      </c>
      <c r="AD184" s="23">
        <f t="shared" si="16"/>
        <v>2.0249999999999999</v>
      </c>
      <c r="AE184" s="13">
        <v>0.6</v>
      </c>
      <c r="AF184" s="23">
        <v>1.7600000000000002</v>
      </c>
      <c r="AH184" s="46">
        <f t="shared" si="17"/>
        <v>4.5</v>
      </c>
    </row>
    <row r="185" spans="1:34">
      <c r="A185" s="10">
        <v>738360503</v>
      </c>
      <c r="B185" s="11" t="s">
        <v>35</v>
      </c>
      <c r="C185" s="11" t="s">
        <v>74</v>
      </c>
      <c r="D185" s="11" t="s">
        <v>663</v>
      </c>
      <c r="E185" s="12" t="s">
        <v>657</v>
      </c>
      <c r="F185" s="11" t="s">
        <v>664</v>
      </c>
      <c r="G185" s="11" t="s">
        <v>659</v>
      </c>
      <c r="H185" s="11" t="s">
        <v>665</v>
      </c>
      <c r="I185" s="13" t="s">
        <v>117</v>
      </c>
      <c r="J185" s="13" t="s">
        <v>661</v>
      </c>
      <c r="K185" s="13" t="s">
        <v>41</v>
      </c>
      <c r="L185" s="11" t="s">
        <v>109</v>
      </c>
      <c r="M185" s="11" t="s">
        <v>662</v>
      </c>
      <c r="N185" s="20">
        <v>25</v>
      </c>
      <c r="O185" s="20" t="s">
        <v>44</v>
      </c>
      <c r="P185" s="20" t="s">
        <v>111</v>
      </c>
      <c r="Q185" s="11">
        <f t="shared" si="18"/>
        <v>24</v>
      </c>
      <c r="R185" s="11">
        <v>600</v>
      </c>
      <c r="S185" s="13" t="s">
        <v>111</v>
      </c>
      <c r="T185" s="11">
        <v>12</v>
      </c>
      <c r="U185" s="16">
        <v>4.4000000000000004</v>
      </c>
      <c r="V185" s="17">
        <f t="shared" si="19"/>
        <v>2.2222222222222143E-2</v>
      </c>
      <c r="W185" s="43">
        <v>4.5</v>
      </c>
      <c r="X185" s="44" t="s">
        <v>44</v>
      </c>
      <c r="Y185" s="25">
        <f t="shared" si="14"/>
        <v>112.5</v>
      </c>
      <c r="Z185" s="25">
        <f t="shared" si="20"/>
        <v>138.375</v>
      </c>
      <c r="AA185" s="13">
        <v>0.5</v>
      </c>
      <c r="AB185" s="23">
        <f t="shared" si="15"/>
        <v>2.25</v>
      </c>
      <c r="AC185" s="13">
        <v>0.55000000000000004</v>
      </c>
      <c r="AD185" s="23">
        <f t="shared" si="16"/>
        <v>2.0249999999999999</v>
      </c>
      <c r="AE185" s="13">
        <v>0.6</v>
      </c>
      <c r="AF185" s="23">
        <v>1.7600000000000002</v>
      </c>
      <c r="AH185" s="46">
        <f t="shared" si="17"/>
        <v>4.5</v>
      </c>
    </row>
    <row r="186" spans="1:34">
      <c r="A186" s="10">
        <v>738360504</v>
      </c>
      <c r="B186" s="11" t="s">
        <v>35</v>
      </c>
      <c r="C186" s="11" t="s">
        <v>74</v>
      </c>
      <c r="D186" s="11" t="s">
        <v>666</v>
      </c>
      <c r="E186" s="12" t="s">
        <v>657</v>
      </c>
      <c r="F186" s="11" t="s">
        <v>667</v>
      </c>
      <c r="G186" s="11" t="s">
        <v>659</v>
      </c>
      <c r="H186" s="11" t="s">
        <v>668</v>
      </c>
      <c r="I186" s="13" t="s">
        <v>117</v>
      </c>
      <c r="J186" s="13" t="s">
        <v>661</v>
      </c>
      <c r="K186" s="13" t="s">
        <v>41</v>
      </c>
      <c r="L186" s="11" t="s">
        <v>109</v>
      </c>
      <c r="M186" s="11" t="s">
        <v>662</v>
      </c>
      <c r="N186" s="20">
        <v>25</v>
      </c>
      <c r="O186" s="20" t="s">
        <v>44</v>
      </c>
      <c r="P186" s="20" t="s">
        <v>111</v>
      </c>
      <c r="Q186" s="11"/>
      <c r="R186" s="11">
        <v>600</v>
      </c>
      <c r="S186" s="13" t="s">
        <v>111</v>
      </c>
      <c r="T186" s="11">
        <v>12</v>
      </c>
      <c r="U186" s="16">
        <v>4.4000000000000004</v>
      </c>
      <c r="V186" s="17">
        <f t="shared" si="19"/>
        <v>2.2222222222222143E-2</v>
      </c>
      <c r="W186" s="43">
        <v>4.5</v>
      </c>
      <c r="X186" s="44" t="s">
        <v>44</v>
      </c>
      <c r="Y186" s="25">
        <f t="shared" si="14"/>
        <v>112.5</v>
      </c>
      <c r="Z186" s="25">
        <f t="shared" si="20"/>
        <v>138.375</v>
      </c>
      <c r="AA186" s="13">
        <v>0.5</v>
      </c>
      <c r="AB186" s="23">
        <f t="shared" si="15"/>
        <v>2.25</v>
      </c>
      <c r="AC186" s="13">
        <v>0.55000000000000004</v>
      </c>
      <c r="AD186" s="23">
        <f t="shared" si="16"/>
        <v>2.0249999999999999</v>
      </c>
      <c r="AE186" s="13">
        <v>0.6</v>
      </c>
      <c r="AF186" s="23">
        <v>1.7600000000000002</v>
      </c>
      <c r="AH186" s="46">
        <f t="shared" si="17"/>
        <v>4.5</v>
      </c>
    </row>
    <row r="187" spans="1:34">
      <c r="A187" s="10">
        <v>738360505</v>
      </c>
      <c r="B187" s="11" t="s">
        <v>35</v>
      </c>
      <c r="C187" s="11" t="s">
        <v>74</v>
      </c>
      <c r="D187" s="11" t="s">
        <v>669</v>
      </c>
      <c r="E187" s="12" t="s">
        <v>657</v>
      </c>
      <c r="F187" s="11" t="s">
        <v>670</v>
      </c>
      <c r="G187" s="11" t="s">
        <v>659</v>
      </c>
      <c r="H187" s="11" t="s">
        <v>671</v>
      </c>
      <c r="I187" s="13" t="s">
        <v>117</v>
      </c>
      <c r="J187" s="13" t="s">
        <v>661</v>
      </c>
      <c r="K187" s="13" t="s">
        <v>41</v>
      </c>
      <c r="L187" s="11" t="s">
        <v>109</v>
      </c>
      <c r="M187" s="11" t="s">
        <v>662</v>
      </c>
      <c r="N187" s="20">
        <v>25</v>
      </c>
      <c r="O187" s="20" t="s">
        <v>44</v>
      </c>
      <c r="P187" s="20" t="s">
        <v>111</v>
      </c>
      <c r="Q187" s="11"/>
      <c r="R187" s="11">
        <v>600</v>
      </c>
      <c r="S187" s="13" t="s">
        <v>111</v>
      </c>
      <c r="T187" s="11">
        <v>12</v>
      </c>
      <c r="U187" s="16">
        <v>4.4000000000000004</v>
      </c>
      <c r="V187" s="17">
        <f t="shared" si="19"/>
        <v>2.2222222222222143E-2</v>
      </c>
      <c r="W187" s="43">
        <v>4.5</v>
      </c>
      <c r="X187" s="44" t="s">
        <v>44</v>
      </c>
      <c r="Y187" s="25">
        <f t="shared" si="14"/>
        <v>112.5</v>
      </c>
      <c r="Z187" s="25">
        <f t="shared" si="20"/>
        <v>138.375</v>
      </c>
      <c r="AA187" s="13">
        <v>0.5</v>
      </c>
      <c r="AB187" s="23">
        <f t="shared" si="15"/>
        <v>2.25</v>
      </c>
      <c r="AC187" s="13">
        <v>0.55000000000000004</v>
      </c>
      <c r="AD187" s="23">
        <f t="shared" si="16"/>
        <v>2.0249999999999999</v>
      </c>
      <c r="AE187" s="13">
        <v>0.6</v>
      </c>
      <c r="AF187" s="23">
        <v>1.7600000000000002</v>
      </c>
      <c r="AH187" s="46">
        <f t="shared" si="17"/>
        <v>4.5</v>
      </c>
    </row>
    <row r="188" spans="1:34">
      <c r="A188" s="10">
        <v>738360506</v>
      </c>
      <c r="B188" s="11" t="s">
        <v>35</v>
      </c>
      <c r="C188" s="11" t="s">
        <v>74</v>
      </c>
      <c r="D188" s="11" t="s">
        <v>672</v>
      </c>
      <c r="E188" s="12" t="s">
        <v>657</v>
      </c>
      <c r="F188" s="11" t="s">
        <v>673</v>
      </c>
      <c r="G188" s="11" t="s">
        <v>659</v>
      </c>
      <c r="H188" s="11" t="s">
        <v>674</v>
      </c>
      <c r="I188" s="13" t="s">
        <v>117</v>
      </c>
      <c r="J188" s="13" t="s">
        <v>661</v>
      </c>
      <c r="K188" s="13" t="s">
        <v>41</v>
      </c>
      <c r="L188" s="11" t="s">
        <v>109</v>
      </c>
      <c r="M188" s="11" t="s">
        <v>662</v>
      </c>
      <c r="N188" s="20">
        <v>25</v>
      </c>
      <c r="O188" s="20" t="s">
        <v>44</v>
      </c>
      <c r="P188" s="20" t="s">
        <v>111</v>
      </c>
      <c r="Q188" s="11"/>
      <c r="R188" s="11">
        <v>600</v>
      </c>
      <c r="S188" s="13" t="s">
        <v>111</v>
      </c>
      <c r="T188" s="11">
        <v>12</v>
      </c>
      <c r="U188" s="16">
        <v>4.4000000000000004</v>
      </c>
      <c r="V188" s="17">
        <f t="shared" si="19"/>
        <v>2.2222222222222143E-2</v>
      </c>
      <c r="W188" s="43">
        <v>4.5</v>
      </c>
      <c r="X188" s="44" t="s">
        <v>44</v>
      </c>
      <c r="Y188" s="25">
        <f t="shared" si="14"/>
        <v>112.5</v>
      </c>
      <c r="Z188" s="25">
        <f t="shared" si="20"/>
        <v>138.375</v>
      </c>
      <c r="AA188" s="13">
        <v>0.5</v>
      </c>
      <c r="AB188" s="23">
        <f t="shared" si="15"/>
        <v>2.25</v>
      </c>
      <c r="AC188" s="13">
        <v>0.55000000000000004</v>
      </c>
      <c r="AD188" s="23">
        <f t="shared" si="16"/>
        <v>2.0249999999999999</v>
      </c>
      <c r="AE188" s="13">
        <v>0.6</v>
      </c>
      <c r="AF188" s="23">
        <v>1.7600000000000002</v>
      </c>
      <c r="AH188" s="46">
        <f t="shared" si="17"/>
        <v>4.5</v>
      </c>
    </row>
    <row r="189" spans="1:34">
      <c r="A189" s="10">
        <v>738360507</v>
      </c>
      <c r="B189" s="11" t="s">
        <v>35</v>
      </c>
      <c r="C189" s="11" t="s">
        <v>74</v>
      </c>
      <c r="D189" s="11" t="s">
        <v>675</v>
      </c>
      <c r="E189" s="12" t="s">
        <v>657</v>
      </c>
      <c r="F189" s="11" t="s">
        <v>676</v>
      </c>
      <c r="G189" s="11" t="s">
        <v>659</v>
      </c>
      <c r="H189" s="11" t="s">
        <v>677</v>
      </c>
      <c r="I189" s="13" t="s">
        <v>117</v>
      </c>
      <c r="J189" s="13" t="s">
        <v>661</v>
      </c>
      <c r="K189" s="13" t="s">
        <v>41</v>
      </c>
      <c r="L189" s="11" t="s">
        <v>109</v>
      </c>
      <c r="M189" s="11" t="s">
        <v>662</v>
      </c>
      <c r="N189" s="20">
        <v>25</v>
      </c>
      <c r="O189" s="20" t="s">
        <v>44</v>
      </c>
      <c r="P189" s="20" t="s">
        <v>111</v>
      </c>
      <c r="Q189" s="11"/>
      <c r="R189" s="11">
        <v>600</v>
      </c>
      <c r="S189" s="13" t="s">
        <v>111</v>
      </c>
      <c r="T189" s="11">
        <v>12</v>
      </c>
      <c r="U189" s="16">
        <v>4.4000000000000004</v>
      </c>
      <c r="V189" s="17">
        <f t="shared" si="19"/>
        <v>2.2222222222222143E-2</v>
      </c>
      <c r="W189" s="43">
        <v>4.5</v>
      </c>
      <c r="X189" s="44" t="s">
        <v>44</v>
      </c>
      <c r="Y189" s="25">
        <f t="shared" si="14"/>
        <v>112.5</v>
      </c>
      <c r="Z189" s="25">
        <f t="shared" si="20"/>
        <v>138.375</v>
      </c>
      <c r="AA189" s="13">
        <v>0.5</v>
      </c>
      <c r="AB189" s="23">
        <f t="shared" si="15"/>
        <v>2.25</v>
      </c>
      <c r="AC189" s="13">
        <v>0.55000000000000004</v>
      </c>
      <c r="AD189" s="23">
        <f t="shared" si="16"/>
        <v>2.0249999999999999</v>
      </c>
      <c r="AE189" s="13">
        <v>0.6</v>
      </c>
      <c r="AF189" s="23">
        <v>1.7600000000000002</v>
      </c>
      <c r="AH189" s="46">
        <f t="shared" si="17"/>
        <v>4.5</v>
      </c>
    </row>
    <row r="190" spans="1:34">
      <c r="A190" s="10">
        <v>738360420</v>
      </c>
      <c r="B190" s="11" t="s">
        <v>35</v>
      </c>
      <c r="C190" s="11" t="s">
        <v>74</v>
      </c>
      <c r="D190" s="11" t="s">
        <v>678</v>
      </c>
      <c r="E190" s="12" t="s">
        <v>679</v>
      </c>
      <c r="F190" s="11" t="s">
        <v>680</v>
      </c>
      <c r="G190" s="11" t="s">
        <v>681</v>
      </c>
      <c r="H190" s="11" t="s">
        <v>682</v>
      </c>
      <c r="I190" s="13" t="s">
        <v>117</v>
      </c>
      <c r="J190" s="13" t="s">
        <v>258</v>
      </c>
      <c r="K190" s="13" t="s">
        <v>41</v>
      </c>
      <c r="L190" s="11" t="s">
        <v>109</v>
      </c>
      <c r="M190" s="11" t="s">
        <v>683</v>
      </c>
      <c r="N190" s="20">
        <v>5</v>
      </c>
      <c r="O190" s="20" t="s">
        <v>44</v>
      </c>
      <c r="P190" s="20" t="s">
        <v>111</v>
      </c>
      <c r="Q190" s="11"/>
      <c r="R190" s="11"/>
      <c r="S190" s="13" t="s">
        <v>111</v>
      </c>
      <c r="T190" s="11">
        <v>12</v>
      </c>
      <c r="U190" s="16">
        <v>10</v>
      </c>
      <c r="V190" s="17">
        <f t="shared" si="19"/>
        <v>0</v>
      </c>
      <c r="W190" s="43">
        <v>10</v>
      </c>
      <c r="X190" s="44" t="s">
        <v>44</v>
      </c>
      <c r="Y190" s="25">
        <f t="shared" si="14"/>
        <v>50</v>
      </c>
      <c r="Z190" s="25">
        <f t="shared" si="20"/>
        <v>61.5</v>
      </c>
      <c r="AA190" s="13">
        <v>0.5</v>
      </c>
      <c r="AB190" s="23">
        <f t="shared" si="15"/>
        <v>5</v>
      </c>
      <c r="AC190" s="13">
        <v>0.55000000000000004</v>
      </c>
      <c r="AD190" s="23">
        <f t="shared" si="16"/>
        <v>4.5</v>
      </c>
      <c r="AE190" s="13">
        <v>0.6</v>
      </c>
      <c r="AF190" s="23">
        <v>4</v>
      </c>
      <c r="AH190" s="46">
        <f t="shared" si="17"/>
        <v>10</v>
      </c>
    </row>
    <row r="191" spans="1:34">
      <c r="A191" s="10">
        <v>738360415</v>
      </c>
      <c r="B191" s="11" t="s">
        <v>35</v>
      </c>
      <c r="C191" s="11" t="s">
        <v>74</v>
      </c>
      <c r="D191" s="11" t="s">
        <v>684</v>
      </c>
      <c r="E191" s="12" t="s">
        <v>679</v>
      </c>
      <c r="F191" s="11" t="s">
        <v>685</v>
      </c>
      <c r="G191" s="11" t="s">
        <v>681</v>
      </c>
      <c r="H191" s="11" t="s">
        <v>686</v>
      </c>
      <c r="I191" s="13" t="s">
        <v>117</v>
      </c>
      <c r="J191" s="13" t="s">
        <v>258</v>
      </c>
      <c r="K191" s="13" t="s">
        <v>41</v>
      </c>
      <c r="L191" s="11" t="s">
        <v>109</v>
      </c>
      <c r="M191" s="11" t="s">
        <v>683</v>
      </c>
      <c r="N191" s="20">
        <v>20</v>
      </c>
      <c r="O191" s="20" t="s">
        <v>44</v>
      </c>
      <c r="P191" s="20" t="s">
        <v>111</v>
      </c>
      <c r="Q191" s="11"/>
      <c r="R191" s="11"/>
      <c r="S191" s="13" t="s">
        <v>111</v>
      </c>
      <c r="T191" s="11">
        <v>12</v>
      </c>
      <c r="U191" s="16">
        <v>9.8000000000000007</v>
      </c>
      <c r="V191" s="17">
        <f t="shared" si="19"/>
        <v>0</v>
      </c>
      <c r="W191" s="43">
        <v>9.8000000000000007</v>
      </c>
      <c r="X191" s="44" t="s">
        <v>44</v>
      </c>
      <c r="Y191" s="25">
        <f t="shared" si="14"/>
        <v>196</v>
      </c>
      <c r="Z191" s="25">
        <f t="shared" si="20"/>
        <v>241.07999999999998</v>
      </c>
      <c r="AA191" s="13">
        <v>0.5</v>
      </c>
      <c r="AB191" s="23">
        <f t="shared" si="15"/>
        <v>4.9000000000000004</v>
      </c>
      <c r="AC191" s="13">
        <v>0.55000000000000004</v>
      </c>
      <c r="AD191" s="23">
        <f t="shared" si="16"/>
        <v>4.41</v>
      </c>
      <c r="AE191" s="13">
        <v>0.6</v>
      </c>
      <c r="AF191" s="23">
        <v>3.9200000000000004</v>
      </c>
      <c r="AH191" s="46">
        <f t="shared" si="17"/>
        <v>9.8000000000000007</v>
      </c>
    </row>
    <row r="192" spans="1:34">
      <c r="A192" s="10">
        <v>738360421</v>
      </c>
      <c r="B192" s="11" t="s">
        <v>35</v>
      </c>
      <c r="C192" s="11" t="s">
        <v>74</v>
      </c>
      <c r="D192" s="11" t="s">
        <v>687</v>
      </c>
      <c r="E192" s="12" t="s">
        <v>679</v>
      </c>
      <c r="F192" s="11" t="s">
        <v>688</v>
      </c>
      <c r="G192" s="11" t="s">
        <v>681</v>
      </c>
      <c r="H192" s="11" t="s">
        <v>689</v>
      </c>
      <c r="I192" s="13" t="s">
        <v>117</v>
      </c>
      <c r="J192" s="13" t="s">
        <v>258</v>
      </c>
      <c r="K192" s="13" t="s">
        <v>41</v>
      </c>
      <c r="L192" s="11" t="s">
        <v>109</v>
      </c>
      <c r="M192" s="11" t="s">
        <v>683</v>
      </c>
      <c r="N192" s="20">
        <v>5</v>
      </c>
      <c r="O192" s="20" t="s">
        <v>44</v>
      </c>
      <c r="P192" s="20" t="s">
        <v>111</v>
      </c>
      <c r="Q192" s="11"/>
      <c r="R192" s="11"/>
      <c r="S192" s="13" t="s">
        <v>111</v>
      </c>
      <c r="T192" s="11">
        <v>12</v>
      </c>
      <c r="U192" s="16">
        <v>10</v>
      </c>
      <c r="V192" s="17">
        <f t="shared" ref="V192:V254" si="21">1-(U192/W192)</f>
        <v>0</v>
      </c>
      <c r="W192" s="43">
        <v>10</v>
      </c>
      <c r="X192" s="44" t="s">
        <v>44</v>
      </c>
      <c r="Y192" s="25">
        <f t="shared" si="14"/>
        <v>50</v>
      </c>
      <c r="Z192" s="25">
        <f t="shared" ref="Z192:Z254" si="22">Y192*1.23</f>
        <v>61.5</v>
      </c>
      <c r="AA192" s="13">
        <v>0.5</v>
      </c>
      <c r="AB192" s="23">
        <f t="shared" si="15"/>
        <v>5</v>
      </c>
      <c r="AC192" s="13">
        <v>0.55000000000000004</v>
      </c>
      <c r="AD192" s="23">
        <f t="shared" si="16"/>
        <v>4.5</v>
      </c>
      <c r="AE192" s="13">
        <v>0.6</v>
      </c>
      <c r="AF192" s="23">
        <v>4</v>
      </c>
      <c r="AH192" s="46">
        <f t="shared" si="17"/>
        <v>10</v>
      </c>
    </row>
    <row r="193" spans="1:34">
      <c r="A193" s="10">
        <v>738360416</v>
      </c>
      <c r="B193" s="11" t="s">
        <v>35</v>
      </c>
      <c r="C193" s="11" t="s">
        <v>74</v>
      </c>
      <c r="D193" s="11" t="s">
        <v>690</v>
      </c>
      <c r="E193" s="12" t="s">
        <v>679</v>
      </c>
      <c r="F193" s="11" t="s">
        <v>691</v>
      </c>
      <c r="G193" s="11" t="s">
        <v>681</v>
      </c>
      <c r="H193" s="11" t="s">
        <v>692</v>
      </c>
      <c r="I193" s="13" t="s">
        <v>117</v>
      </c>
      <c r="J193" s="13" t="s">
        <v>258</v>
      </c>
      <c r="K193" s="13" t="s">
        <v>41</v>
      </c>
      <c r="L193" s="11" t="s">
        <v>109</v>
      </c>
      <c r="M193" s="11" t="s">
        <v>683</v>
      </c>
      <c r="N193" s="20">
        <v>20</v>
      </c>
      <c r="O193" s="20" t="s">
        <v>44</v>
      </c>
      <c r="P193" s="20" t="s">
        <v>111</v>
      </c>
      <c r="Q193" s="11"/>
      <c r="R193" s="11"/>
      <c r="S193" s="13" t="s">
        <v>111</v>
      </c>
      <c r="T193" s="11">
        <v>12</v>
      </c>
      <c r="U193" s="16">
        <v>9.8000000000000007</v>
      </c>
      <c r="V193" s="17">
        <f t="shared" si="21"/>
        <v>0</v>
      </c>
      <c r="W193" s="43">
        <v>9.8000000000000007</v>
      </c>
      <c r="X193" s="44" t="s">
        <v>44</v>
      </c>
      <c r="Y193" s="25">
        <f t="shared" si="14"/>
        <v>196</v>
      </c>
      <c r="Z193" s="25">
        <f t="shared" si="22"/>
        <v>241.07999999999998</v>
      </c>
      <c r="AA193" s="13">
        <v>0.5</v>
      </c>
      <c r="AB193" s="23">
        <f t="shared" si="15"/>
        <v>4.9000000000000004</v>
      </c>
      <c r="AC193" s="13">
        <v>0.55000000000000004</v>
      </c>
      <c r="AD193" s="23">
        <f t="shared" si="16"/>
        <v>4.41</v>
      </c>
      <c r="AE193" s="13">
        <v>0.6</v>
      </c>
      <c r="AF193" s="23">
        <v>3.9200000000000004</v>
      </c>
      <c r="AH193" s="46">
        <f t="shared" si="17"/>
        <v>9.8000000000000007</v>
      </c>
    </row>
    <row r="194" spans="1:34">
      <c r="A194" s="10">
        <v>738360422</v>
      </c>
      <c r="B194" s="11" t="s">
        <v>35</v>
      </c>
      <c r="C194" s="11" t="s">
        <v>74</v>
      </c>
      <c r="D194" s="11" t="s">
        <v>693</v>
      </c>
      <c r="E194" s="12" t="s">
        <v>679</v>
      </c>
      <c r="F194" s="11" t="s">
        <v>694</v>
      </c>
      <c r="G194" s="11" t="s">
        <v>681</v>
      </c>
      <c r="H194" s="11" t="s">
        <v>695</v>
      </c>
      <c r="I194" s="13" t="s">
        <v>117</v>
      </c>
      <c r="J194" s="13" t="s">
        <v>258</v>
      </c>
      <c r="K194" s="13" t="s">
        <v>41</v>
      </c>
      <c r="L194" s="11" t="s">
        <v>109</v>
      </c>
      <c r="M194" s="11" t="s">
        <v>683</v>
      </c>
      <c r="N194" s="20">
        <v>5</v>
      </c>
      <c r="O194" s="20" t="s">
        <v>44</v>
      </c>
      <c r="P194" s="20" t="s">
        <v>111</v>
      </c>
      <c r="Q194" s="11"/>
      <c r="R194" s="11"/>
      <c r="S194" s="13" t="s">
        <v>111</v>
      </c>
      <c r="T194" s="11">
        <v>12</v>
      </c>
      <c r="U194" s="16">
        <v>10</v>
      </c>
      <c r="V194" s="17">
        <f t="shared" si="21"/>
        <v>0</v>
      </c>
      <c r="W194" s="43">
        <v>10</v>
      </c>
      <c r="X194" s="44" t="s">
        <v>44</v>
      </c>
      <c r="Y194" s="25">
        <f t="shared" ref="Y194:Y257" si="23">W194*N194</f>
        <v>50</v>
      </c>
      <c r="Z194" s="25">
        <f t="shared" si="22"/>
        <v>61.5</v>
      </c>
      <c r="AA194" s="13">
        <v>0.5</v>
      </c>
      <c r="AB194" s="23">
        <f t="shared" ref="AB194:AB257" si="24">W194*(1-AA194)</f>
        <v>5</v>
      </c>
      <c r="AC194" s="13">
        <v>0.55000000000000004</v>
      </c>
      <c r="AD194" s="23">
        <f t="shared" ref="AD194:AD257" si="25">W194*(1-AC194)</f>
        <v>4.5</v>
      </c>
      <c r="AE194" s="13">
        <v>0.6</v>
      </c>
      <c r="AF194" s="23">
        <v>4</v>
      </c>
      <c r="AH194" s="46">
        <f t="shared" ref="AH194:AH257" si="26">W194*(1-(AG194/100))</f>
        <v>10</v>
      </c>
    </row>
    <row r="195" spans="1:34">
      <c r="A195" s="10">
        <v>738360417</v>
      </c>
      <c r="B195" s="11" t="s">
        <v>35</v>
      </c>
      <c r="C195" s="11" t="s">
        <v>74</v>
      </c>
      <c r="D195" s="11" t="s">
        <v>696</v>
      </c>
      <c r="E195" s="12" t="s">
        <v>679</v>
      </c>
      <c r="F195" s="11" t="s">
        <v>697</v>
      </c>
      <c r="G195" s="11" t="s">
        <v>681</v>
      </c>
      <c r="H195" s="11" t="s">
        <v>698</v>
      </c>
      <c r="I195" s="13" t="s">
        <v>117</v>
      </c>
      <c r="J195" s="13" t="s">
        <v>258</v>
      </c>
      <c r="K195" s="13" t="s">
        <v>41</v>
      </c>
      <c r="L195" s="11" t="s">
        <v>109</v>
      </c>
      <c r="M195" s="11" t="s">
        <v>683</v>
      </c>
      <c r="N195" s="20">
        <v>20</v>
      </c>
      <c r="O195" s="20" t="s">
        <v>44</v>
      </c>
      <c r="P195" s="20" t="s">
        <v>111</v>
      </c>
      <c r="Q195" s="11"/>
      <c r="R195" s="11"/>
      <c r="S195" s="13" t="s">
        <v>111</v>
      </c>
      <c r="T195" s="11">
        <v>12</v>
      </c>
      <c r="U195" s="16">
        <v>9.8000000000000007</v>
      </c>
      <c r="V195" s="17">
        <f t="shared" si="21"/>
        <v>0</v>
      </c>
      <c r="W195" s="43">
        <v>9.8000000000000007</v>
      </c>
      <c r="X195" s="44" t="s">
        <v>44</v>
      </c>
      <c r="Y195" s="25">
        <f t="shared" si="23"/>
        <v>196</v>
      </c>
      <c r="Z195" s="25">
        <f t="shared" si="22"/>
        <v>241.07999999999998</v>
      </c>
      <c r="AA195" s="13">
        <v>0.5</v>
      </c>
      <c r="AB195" s="23">
        <f t="shared" si="24"/>
        <v>4.9000000000000004</v>
      </c>
      <c r="AC195" s="13">
        <v>0.55000000000000004</v>
      </c>
      <c r="AD195" s="23">
        <f t="shared" si="25"/>
        <v>4.41</v>
      </c>
      <c r="AE195" s="13">
        <v>0.6</v>
      </c>
      <c r="AF195" s="23">
        <v>3.9200000000000004</v>
      </c>
      <c r="AH195" s="46">
        <f t="shared" si="26"/>
        <v>9.8000000000000007</v>
      </c>
    </row>
    <row r="196" spans="1:34">
      <c r="A196" s="10">
        <v>738360423</v>
      </c>
      <c r="B196" s="11" t="s">
        <v>35</v>
      </c>
      <c r="C196" s="11" t="s">
        <v>74</v>
      </c>
      <c r="D196" s="11" t="s">
        <v>699</v>
      </c>
      <c r="E196" s="12" t="s">
        <v>679</v>
      </c>
      <c r="F196" s="11" t="s">
        <v>700</v>
      </c>
      <c r="G196" s="11" t="s">
        <v>681</v>
      </c>
      <c r="H196" s="11" t="s">
        <v>701</v>
      </c>
      <c r="I196" s="13" t="s">
        <v>117</v>
      </c>
      <c r="J196" s="13" t="s">
        <v>258</v>
      </c>
      <c r="K196" s="13" t="s">
        <v>41</v>
      </c>
      <c r="L196" s="11" t="s">
        <v>109</v>
      </c>
      <c r="M196" s="11" t="s">
        <v>683</v>
      </c>
      <c r="N196" s="20">
        <v>5</v>
      </c>
      <c r="O196" s="20" t="s">
        <v>44</v>
      </c>
      <c r="P196" s="20" t="s">
        <v>111</v>
      </c>
      <c r="Q196" s="11"/>
      <c r="R196" s="11"/>
      <c r="S196" s="13" t="s">
        <v>111</v>
      </c>
      <c r="T196" s="11">
        <v>12</v>
      </c>
      <c r="U196" s="16">
        <v>10</v>
      </c>
      <c r="V196" s="17">
        <f t="shared" si="21"/>
        <v>0</v>
      </c>
      <c r="W196" s="43">
        <v>10</v>
      </c>
      <c r="X196" s="44" t="s">
        <v>44</v>
      </c>
      <c r="Y196" s="25">
        <f t="shared" si="23"/>
        <v>50</v>
      </c>
      <c r="Z196" s="25">
        <f t="shared" si="22"/>
        <v>61.5</v>
      </c>
      <c r="AA196" s="13">
        <v>0.5</v>
      </c>
      <c r="AB196" s="23">
        <f t="shared" si="24"/>
        <v>5</v>
      </c>
      <c r="AC196" s="13">
        <v>0.55000000000000004</v>
      </c>
      <c r="AD196" s="23">
        <f t="shared" si="25"/>
        <v>4.5</v>
      </c>
      <c r="AE196" s="13">
        <v>0.6</v>
      </c>
      <c r="AF196" s="23">
        <v>4</v>
      </c>
      <c r="AH196" s="46">
        <f t="shared" si="26"/>
        <v>10</v>
      </c>
    </row>
    <row r="197" spans="1:34">
      <c r="A197" s="10">
        <v>738360418</v>
      </c>
      <c r="B197" s="11" t="s">
        <v>35</v>
      </c>
      <c r="C197" s="11" t="s">
        <v>74</v>
      </c>
      <c r="D197" s="11" t="s">
        <v>702</v>
      </c>
      <c r="E197" s="12" t="s">
        <v>679</v>
      </c>
      <c r="F197" s="11" t="s">
        <v>703</v>
      </c>
      <c r="G197" s="11" t="s">
        <v>681</v>
      </c>
      <c r="H197" s="11" t="s">
        <v>704</v>
      </c>
      <c r="I197" s="13" t="s">
        <v>117</v>
      </c>
      <c r="J197" s="13" t="s">
        <v>258</v>
      </c>
      <c r="K197" s="13" t="s">
        <v>41</v>
      </c>
      <c r="L197" s="11" t="s">
        <v>109</v>
      </c>
      <c r="M197" s="11" t="s">
        <v>683</v>
      </c>
      <c r="N197" s="20">
        <v>20</v>
      </c>
      <c r="O197" s="20" t="s">
        <v>44</v>
      </c>
      <c r="P197" s="20" t="s">
        <v>111</v>
      </c>
      <c r="Q197" s="11"/>
      <c r="R197" s="11"/>
      <c r="S197" s="13" t="s">
        <v>111</v>
      </c>
      <c r="T197" s="11">
        <v>12</v>
      </c>
      <c r="U197" s="16">
        <v>9.8000000000000007</v>
      </c>
      <c r="V197" s="17">
        <f t="shared" si="21"/>
        <v>0</v>
      </c>
      <c r="W197" s="43">
        <v>9.8000000000000007</v>
      </c>
      <c r="X197" s="44" t="s">
        <v>44</v>
      </c>
      <c r="Y197" s="25">
        <f t="shared" si="23"/>
        <v>196</v>
      </c>
      <c r="Z197" s="25">
        <f t="shared" si="22"/>
        <v>241.07999999999998</v>
      </c>
      <c r="AA197" s="13">
        <v>0.5</v>
      </c>
      <c r="AB197" s="23">
        <f t="shared" si="24"/>
        <v>4.9000000000000004</v>
      </c>
      <c r="AC197" s="13">
        <v>0.55000000000000004</v>
      </c>
      <c r="AD197" s="23">
        <f t="shared" si="25"/>
        <v>4.41</v>
      </c>
      <c r="AE197" s="13">
        <v>0.6</v>
      </c>
      <c r="AF197" s="23">
        <v>3.9200000000000004</v>
      </c>
      <c r="AH197" s="46">
        <f t="shared" si="26"/>
        <v>9.8000000000000007</v>
      </c>
    </row>
    <row r="198" spans="1:34">
      <c r="A198" s="10">
        <v>738360424</v>
      </c>
      <c r="B198" s="11" t="s">
        <v>35</v>
      </c>
      <c r="C198" s="11" t="s">
        <v>74</v>
      </c>
      <c r="D198" s="11" t="s">
        <v>705</v>
      </c>
      <c r="E198" s="12" t="s">
        <v>679</v>
      </c>
      <c r="F198" s="11" t="s">
        <v>706</v>
      </c>
      <c r="G198" s="11" t="s">
        <v>681</v>
      </c>
      <c r="H198" s="11" t="s">
        <v>707</v>
      </c>
      <c r="I198" s="13" t="s">
        <v>117</v>
      </c>
      <c r="J198" s="13" t="s">
        <v>258</v>
      </c>
      <c r="K198" s="13" t="s">
        <v>41</v>
      </c>
      <c r="L198" s="11" t="s">
        <v>109</v>
      </c>
      <c r="M198" s="11" t="s">
        <v>683</v>
      </c>
      <c r="N198" s="20">
        <v>5</v>
      </c>
      <c r="O198" s="20" t="s">
        <v>44</v>
      </c>
      <c r="P198" s="20" t="s">
        <v>111</v>
      </c>
      <c r="Q198" s="11"/>
      <c r="R198" s="11"/>
      <c r="S198" s="13" t="s">
        <v>111</v>
      </c>
      <c r="T198" s="11">
        <v>12</v>
      </c>
      <c r="U198" s="16">
        <v>10</v>
      </c>
      <c r="V198" s="17">
        <f t="shared" si="21"/>
        <v>0</v>
      </c>
      <c r="W198" s="43">
        <v>10</v>
      </c>
      <c r="X198" s="44" t="s">
        <v>44</v>
      </c>
      <c r="Y198" s="25">
        <f t="shared" si="23"/>
        <v>50</v>
      </c>
      <c r="Z198" s="25">
        <f t="shared" si="22"/>
        <v>61.5</v>
      </c>
      <c r="AA198" s="13">
        <v>0.5</v>
      </c>
      <c r="AB198" s="23">
        <f t="shared" si="24"/>
        <v>5</v>
      </c>
      <c r="AC198" s="13">
        <v>0.55000000000000004</v>
      </c>
      <c r="AD198" s="23">
        <f t="shared" si="25"/>
        <v>4.5</v>
      </c>
      <c r="AE198" s="13">
        <v>0.6</v>
      </c>
      <c r="AF198" s="23">
        <v>4</v>
      </c>
      <c r="AH198" s="46">
        <f t="shared" si="26"/>
        <v>10</v>
      </c>
    </row>
    <row r="199" spans="1:34">
      <c r="A199" s="10">
        <v>738360419</v>
      </c>
      <c r="B199" s="11" t="s">
        <v>35</v>
      </c>
      <c r="C199" s="11" t="s">
        <v>74</v>
      </c>
      <c r="D199" s="11" t="s">
        <v>708</v>
      </c>
      <c r="E199" s="12" t="s">
        <v>679</v>
      </c>
      <c r="F199" s="11" t="s">
        <v>709</v>
      </c>
      <c r="G199" s="11" t="s">
        <v>681</v>
      </c>
      <c r="H199" s="11" t="s">
        <v>710</v>
      </c>
      <c r="I199" s="13" t="s">
        <v>117</v>
      </c>
      <c r="J199" s="13" t="s">
        <v>258</v>
      </c>
      <c r="K199" s="13" t="s">
        <v>41</v>
      </c>
      <c r="L199" s="11" t="s">
        <v>109</v>
      </c>
      <c r="M199" s="11" t="s">
        <v>683</v>
      </c>
      <c r="N199" s="20">
        <v>20</v>
      </c>
      <c r="O199" s="20" t="s">
        <v>44</v>
      </c>
      <c r="P199" s="20" t="s">
        <v>111</v>
      </c>
      <c r="Q199" s="11"/>
      <c r="R199" s="11"/>
      <c r="S199" s="13" t="s">
        <v>111</v>
      </c>
      <c r="T199" s="11">
        <v>12</v>
      </c>
      <c r="U199" s="16">
        <v>9.8000000000000007</v>
      </c>
      <c r="V199" s="17">
        <f t="shared" si="21"/>
        <v>0</v>
      </c>
      <c r="W199" s="43">
        <v>9.8000000000000007</v>
      </c>
      <c r="X199" s="44" t="s">
        <v>44</v>
      </c>
      <c r="Y199" s="25">
        <f t="shared" si="23"/>
        <v>196</v>
      </c>
      <c r="Z199" s="25">
        <f t="shared" si="22"/>
        <v>241.07999999999998</v>
      </c>
      <c r="AA199" s="13">
        <v>0.5</v>
      </c>
      <c r="AB199" s="23">
        <f t="shared" si="24"/>
        <v>4.9000000000000004</v>
      </c>
      <c r="AC199" s="13">
        <v>0.55000000000000004</v>
      </c>
      <c r="AD199" s="23">
        <f t="shared" si="25"/>
        <v>4.41</v>
      </c>
      <c r="AE199" s="13">
        <v>0.6</v>
      </c>
      <c r="AF199" s="23">
        <v>3.9200000000000004</v>
      </c>
      <c r="AH199" s="46">
        <f t="shared" si="26"/>
        <v>9.8000000000000007</v>
      </c>
    </row>
    <row r="200" spans="1:34">
      <c r="A200" s="10">
        <v>738360360</v>
      </c>
      <c r="B200" s="11" t="s">
        <v>35</v>
      </c>
      <c r="C200" s="11" t="s">
        <v>74</v>
      </c>
      <c r="D200" s="11" t="s">
        <v>711</v>
      </c>
      <c r="E200" s="12" t="s">
        <v>712</v>
      </c>
      <c r="F200" s="11"/>
      <c r="G200" s="11" t="s">
        <v>713</v>
      </c>
      <c r="H200" s="11" t="s">
        <v>714</v>
      </c>
      <c r="I200" s="13" t="s">
        <v>117</v>
      </c>
      <c r="J200" s="13" t="s">
        <v>715</v>
      </c>
      <c r="K200" s="13" t="s">
        <v>41</v>
      </c>
      <c r="L200" s="11" t="s">
        <v>119</v>
      </c>
      <c r="M200" s="11" t="s">
        <v>662</v>
      </c>
      <c r="N200" s="20">
        <v>25</v>
      </c>
      <c r="O200" s="20" t="s">
        <v>44</v>
      </c>
      <c r="P200" s="20" t="s">
        <v>111</v>
      </c>
      <c r="Q200" s="11">
        <f t="shared" ref="Q200:Q246" si="27">R200/N200</f>
        <v>24</v>
      </c>
      <c r="R200" s="11">
        <v>600</v>
      </c>
      <c r="S200" s="13" t="s">
        <v>111</v>
      </c>
      <c r="T200" s="11">
        <v>12</v>
      </c>
      <c r="U200" s="16">
        <v>4.3</v>
      </c>
      <c r="V200" s="17">
        <f t="shared" si="21"/>
        <v>2.2727272727272818E-2</v>
      </c>
      <c r="W200" s="43">
        <v>4.4000000000000004</v>
      </c>
      <c r="X200" s="44" t="s">
        <v>44</v>
      </c>
      <c r="Y200" s="25">
        <f t="shared" si="23"/>
        <v>110.00000000000001</v>
      </c>
      <c r="Z200" s="25">
        <f t="shared" si="22"/>
        <v>135.30000000000001</v>
      </c>
      <c r="AA200" s="13">
        <v>0.5</v>
      </c>
      <c r="AB200" s="23">
        <f t="shared" si="24"/>
        <v>2.2000000000000002</v>
      </c>
      <c r="AC200" s="13">
        <v>0.55000000000000004</v>
      </c>
      <c r="AD200" s="23">
        <f t="shared" si="25"/>
        <v>1.98</v>
      </c>
      <c r="AE200" s="13">
        <v>0.6</v>
      </c>
      <c r="AF200" s="23">
        <v>1.72</v>
      </c>
      <c r="AH200" s="46">
        <f t="shared" si="26"/>
        <v>4.4000000000000004</v>
      </c>
    </row>
    <row r="201" spans="1:34">
      <c r="A201" s="10"/>
      <c r="B201" s="11" t="s">
        <v>35</v>
      </c>
      <c r="C201" s="11" t="s">
        <v>74</v>
      </c>
      <c r="D201" s="11" t="s">
        <v>716</v>
      </c>
      <c r="E201" s="12" t="s">
        <v>717</v>
      </c>
      <c r="F201" s="11" t="s">
        <v>718</v>
      </c>
      <c r="G201" s="11" t="s">
        <v>719</v>
      </c>
      <c r="H201" s="11" t="s">
        <v>720</v>
      </c>
      <c r="I201" s="13" t="s">
        <v>117</v>
      </c>
      <c r="J201" s="13" t="s">
        <v>538</v>
      </c>
      <c r="K201" s="13" t="s">
        <v>41</v>
      </c>
      <c r="L201" s="11" t="s">
        <v>109</v>
      </c>
      <c r="M201" s="11" t="s">
        <v>721</v>
      </c>
      <c r="N201" s="20">
        <v>20</v>
      </c>
      <c r="O201" s="20" t="s">
        <v>44</v>
      </c>
      <c r="P201" s="20" t="s">
        <v>111</v>
      </c>
      <c r="Q201" s="11">
        <f t="shared" si="27"/>
        <v>24</v>
      </c>
      <c r="R201" s="11">
        <v>480</v>
      </c>
      <c r="S201" s="13" t="s">
        <v>111</v>
      </c>
      <c r="T201" s="11">
        <v>12</v>
      </c>
      <c r="U201" s="16">
        <v>9</v>
      </c>
      <c r="V201" s="17">
        <f t="shared" si="21"/>
        <v>4.2553191489361764E-2</v>
      </c>
      <c r="W201" s="43">
        <v>9.4</v>
      </c>
      <c r="X201" s="44" t="s">
        <v>44</v>
      </c>
      <c r="Y201" s="25">
        <f t="shared" si="23"/>
        <v>188</v>
      </c>
      <c r="Z201" s="25">
        <f t="shared" si="22"/>
        <v>231.24</v>
      </c>
      <c r="AA201" s="13">
        <v>0.5</v>
      </c>
      <c r="AB201" s="23">
        <f t="shared" si="24"/>
        <v>4.7</v>
      </c>
      <c r="AC201" s="13">
        <v>0.55000000000000004</v>
      </c>
      <c r="AD201" s="23">
        <f t="shared" si="25"/>
        <v>4.2299999999999995</v>
      </c>
      <c r="AE201" s="13">
        <v>0.6</v>
      </c>
      <c r="AF201" s="23">
        <v>3.6</v>
      </c>
      <c r="AH201" s="46">
        <f t="shared" si="26"/>
        <v>9.4</v>
      </c>
    </row>
    <row r="202" spans="1:34">
      <c r="A202" s="10">
        <v>732254005</v>
      </c>
      <c r="B202" s="11" t="s">
        <v>35</v>
      </c>
      <c r="C202" s="11" t="s">
        <v>74</v>
      </c>
      <c r="D202" s="11" t="s">
        <v>722</v>
      </c>
      <c r="E202" s="12" t="s">
        <v>717</v>
      </c>
      <c r="F202" s="11" t="s">
        <v>723</v>
      </c>
      <c r="G202" s="11" t="s">
        <v>719</v>
      </c>
      <c r="H202" s="11" t="s">
        <v>724</v>
      </c>
      <c r="I202" s="13" t="s">
        <v>117</v>
      </c>
      <c r="J202" s="13" t="s">
        <v>538</v>
      </c>
      <c r="K202" s="13" t="s">
        <v>41</v>
      </c>
      <c r="L202" s="11" t="s">
        <v>119</v>
      </c>
      <c r="M202" s="11" t="s">
        <v>721</v>
      </c>
      <c r="N202" s="20">
        <v>5</v>
      </c>
      <c r="O202" s="20" t="s">
        <v>44</v>
      </c>
      <c r="P202" s="20" t="s">
        <v>111</v>
      </c>
      <c r="Q202" s="11">
        <f t="shared" si="27"/>
        <v>80</v>
      </c>
      <c r="R202" s="11">
        <v>400</v>
      </c>
      <c r="S202" s="13" t="s">
        <v>111</v>
      </c>
      <c r="T202" s="11">
        <v>12</v>
      </c>
      <c r="U202" s="16">
        <v>10.5</v>
      </c>
      <c r="V202" s="17">
        <f t="shared" si="21"/>
        <v>4.5454545454545414E-2</v>
      </c>
      <c r="W202" s="43">
        <v>11</v>
      </c>
      <c r="X202" s="44" t="s">
        <v>44</v>
      </c>
      <c r="Y202" s="25">
        <f t="shared" si="23"/>
        <v>55</v>
      </c>
      <c r="Z202" s="25">
        <f t="shared" si="22"/>
        <v>67.650000000000006</v>
      </c>
      <c r="AA202" s="13">
        <v>0.5</v>
      </c>
      <c r="AB202" s="23">
        <f t="shared" si="24"/>
        <v>5.5</v>
      </c>
      <c r="AC202" s="13">
        <v>0.55000000000000004</v>
      </c>
      <c r="AD202" s="23">
        <f t="shared" si="25"/>
        <v>4.9499999999999993</v>
      </c>
      <c r="AE202" s="13">
        <v>0.6</v>
      </c>
      <c r="AF202" s="23">
        <v>4.2</v>
      </c>
      <c r="AH202" s="46">
        <f t="shared" si="26"/>
        <v>11</v>
      </c>
    </row>
    <row r="203" spans="1:34">
      <c r="A203" s="10"/>
      <c r="B203" s="11" t="s">
        <v>35</v>
      </c>
      <c r="C203" s="11" t="s">
        <v>74</v>
      </c>
      <c r="D203" s="11" t="s">
        <v>716</v>
      </c>
      <c r="E203" s="12" t="s">
        <v>717</v>
      </c>
      <c r="F203" s="11" t="s">
        <v>725</v>
      </c>
      <c r="G203" s="11" t="s">
        <v>719</v>
      </c>
      <c r="H203" s="11" t="s">
        <v>726</v>
      </c>
      <c r="I203" s="13" t="s">
        <v>117</v>
      </c>
      <c r="J203" s="13" t="s">
        <v>538</v>
      </c>
      <c r="K203" s="13" t="s">
        <v>41</v>
      </c>
      <c r="L203" s="11" t="s">
        <v>109</v>
      </c>
      <c r="M203" s="11" t="s">
        <v>721</v>
      </c>
      <c r="N203" s="20">
        <v>20</v>
      </c>
      <c r="O203" s="20" t="s">
        <v>44</v>
      </c>
      <c r="P203" s="20" t="s">
        <v>111</v>
      </c>
      <c r="Q203" s="11">
        <f t="shared" si="27"/>
        <v>24</v>
      </c>
      <c r="R203" s="11">
        <v>480</v>
      </c>
      <c r="S203" s="13" t="s">
        <v>111</v>
      </c>
      <c r="T203" s="11">
        <v>12</v>
      </c>
      <c r="U203" s="16">
        <v>9</v>
      </c>
      <c r="V203" s="17">
        <f t="shared" si="21"/>
        <v>4.2553191489361764E-2</v>
      </c>
      <c r="W203" s="43">
        <v>9.4</v>
      </c>
      <c r="X203" s="44" t="s">
        <v>44</v>
      </c>
      <c r="Y203" s="25">
        <f t="shared" si="23"/>
        <v>188</v>
      </c>
      <c r="Z203" s="25">
        <f t="shared" si="22"/>
        <v>231.24</v>
      </c>
      <c r="AA203" s="13">
        <v>0.5</v>
      </c>
      <c r="AB203" s="23">
        <f t="shared" si="24"/>
        <v>4.7</v>
      </c>
      <c r="AC203" s="13">
        <v>0.55000000000000004</v>
      </c>
      <c r="AD203" s="23">
        <f t="shared" si="25"/>
        <v>4.2299999999999995</v>
      </c>
      <c r="AE203" s="13">
        <v>0.6</v>
      </c>
      <c r="AF203" s="23">
        <v>3.6</v>
      </c>
      <c r="AH203" s="46">
        <f t="shared" si="26"/>
        <v>9.4</v>
      </c>
    </row>
    <row r="204" spans="1:34">
      <c r="A204" s="10">
        <v>732254006</v>
      </c>
      <c r="B204" s="11" t="s">
        <v>35</v>
      </c>
      <c r="C204" s="11" t="s">
        <v>74</v>
      </c>
      <c r="D204" s="11" t="s">
        <v>722</v>
      </c>
      <c r="E204" s="12" t="s">
        <v>717</v>
      </c>
      <c r="F204" s="11" t="s">
        <v>727</v>
      </c>
      <c r="G204" s="11" t="s">
        <v>719</v>
      </c>
      <c r="H204" s="11" t="s">
        <v>728</v>
      </c>
      <c r="I204" s="13" t="s">
        <v>117</v>
      </c>
      <c r="J204" s="13" t="s">
        <v>538</v>
      </c>
      <c r="K204" s="13" t="s">
        <v>41</v>
      </c>
      <c r="L204" s="11" t="s">
        <v>119</v>
      </c>
      <c r="M204" s="11" t="s">
        <v>721</v>
      </c>
      <c r="N204" s="20">
        <v>5</v>
      </c>
      <c r="O204" s="20" t="s">
        <v>44</v>
      </c>
      <c r="P204" s="20" t="s">
        <v>111</v>
      </c>
      <c r="Q204" s="11">
        <f t="shared" si="27"/>
        <v>80</v>
      </c>
      <c r="R204" s="11">
        <v>400</v>
      </c>
      <c r="S204" s="13" t="s">
        <v>111</v>
      </c>
      <c r="T204" s="11">
        <v>12</v>
      </c>
      <c r="U204" s="16">
        <v>10.5</v>
      </c>
      <c r="V204" s="17">
        <f t="shared" si="21"/>
        <v>4.5454545454545414E-2</v>
      </c>
      <c r="W204" s="43">
        <v>11</v>
      </c>
      <c r="X204" s="44" t="s">
        <v>44</v>
      </c>
      <c r="Y204" s="25">
        <f t="shared" si="23"/>
        <v>55</v>
      </c>
      <c r="Z204" s="25">
        <f t="shared" si="22"/>
        <v>67.650000000000006</v>
      </c>
      <c r="AA204" s="13">
        <v>0.5</v>
      </c>
      <c r="AB204" s="23">
        <f t="shared" si="24"/>
        <v>5.5</v>
      </c>
      <c r="AC204" s="13">
        <v>0.55000000000000004</v>
      </c>
      <c r="AD204" s="23">
        <f t="shared" si="25"/>
        <v>4.9499999999999993</v>
      </c>
      <c r="AE204" s="13">
        <v>0.6</v>
      </c>
      <c r="AF204" s="23">
        <v>4.2</v>
      </c>
      <c r="AH204" s="46">
        <f t="shared" si="26"/>
        <v>11</v>
      </c>
    </row>
    <row r="205" spans="1:34">
      <c r="A205" s="10"/>
      <c r="B205" s="11" t="s">
        <v>35</v>
      </c>
      <c r="C205" s="11" t="s">
        <v>74</v>
      </c>
      <c r="D205" s="11" t="s">
        <v>716</v>
      </c>
      <c r="E205" s="12" t="s">
        <v>717</v>
      </c>
      <c r="F205" s="11" t="s">
        <v>729</v>
      </c>
      <c r="G205" s="11" t="s">
        <v>719</v>
      </c>
      <c r="H205" s="11" t="s">
        <v>730</v>
      </c>
      <c r="I205" s="13" t="s">
        <v>117</v>
      </c>
      <c r="J205" s="13" t="s">
        <v>538</v>
      </c>
      <c r="K205" s="13" t="s">
        <v>41</v>
      </c>
      <c r="L205" s="11" t="s">
        <v>109</v>
      </c>
      <c r="M205" s="11" t="s">
        <v>721</v>
      </c>
      <c r="N205" s="20">
        <v>20</v>
      </c>
      <c r="O205" s="20" t="s">
        <v>44</v>
      </c>
      <c r="P205" s="20" t="s">
        <v>111</v>
      </c>
      <c r="Q205" s="11">
        <f t="shared" si="27"/>
        <v>24</v>
      </c>
      <c r="R205" s="11">
        <v>480</v>
      </c>
      <c r="S205" s="13" t="s">
        <v>111</v>
      </c>
      <c r="T205" s="11">
        <v>12</v>
      </c>
      <c r="U205" s="16">
        <v>9</v>
      </c>
      <c r="V205" s="17">
        <f t="shared" si="21"/>
        <v>4.2553191489361764E-2</v>
      </c>
      <c r="W205" s="43">
        <v>9.4</v>
      </c>
      <c r="X205" s="44" t="s">
        <v>44</v>
      </c>
      <c r="Y205" s="25">
        <f t="shared" si="23"/>
        <v>188</v>
      </c>
      <c r="Z205" s="25">
        <f t="shared" si="22"/>
        <v>231.24</v>
      </c>
      <c r="AA205" s="13">
        <v>0.5</v>
      </c>
      <c r="AB205" s="23">
        <f t="shared" si="24"/>
        <v>4.7</v>
      </c>
      <c r="AC205" s="13">
        <v>0.55000000000000004</v>
      </c>
      <c r="AD205" s="23">
        <f t="shared" si="25"/>
        <v>4.2299999999999995</v>
      </c>
      <c r="AE205" s="13">
        <v>0.6</v>
      </c>
      <c r="AF205" s="23">
        <v>3.6</v>
      </c>
      <c r="AH205" s="46">
        <f t="shared" si="26"/>
        <v>9.4</v>
      </c>
    </row>
    <row r="206" spans="1:34">
      <c r="A206" s="10"/>
      <c r="B206" s="11" t="s">
        <v>35</v>
      </c>
      <c r="C206" s="11" t="s">
        <v>74</v>
      </c>
      <c r="D206" s="11" t="s">
        <v>722</v>
      </c>
      <c r="E206" s="12" t="s">
        <v>717</v>
      </c>
      <c r="F206" s="11" t="s">
        <v>731</v>
      </c>
      <c r="G206" s="11" t="s">
        <v>719</v>
      </c>
      <c r="H206" s="11" t="s">
        <v>732</v>
      </c>
      <c r="I206" s="13" t="s">
        <v>117</v>
      </c>
      <c r="J206" s="13" t="s">
        <v>538</v>
      </c>
      <c r="K206" s="13" t="s">
        <v>41</v>
      </c>
      <c r="L206" s="11" t="s">
        <v>119</v>
      </c>
      <c r="M206" s="11" t="s">
        <v>721</v>
      </c>
      <c r="N206" s="20">
        <v>5</v>
      </c>
      <c r="O206" s="20" t="s">
        <v>44</v>
      </c>
      <c r="P206" s="20" t="s">
        <v>111</v>
      </c>
      <c r="Q206" s="11">
        <f t="shared" si="27"/>
        <v>80</v>
      </c>
      <c r="R206" s="11">
        <v>400</v>
      </c>
      <c r="S206" s="13" t="s">
        <v>111</v>
      </c>
      <c r="T206" s="11">
        <v>12</v>
      </c>
      <c r="U206" s="16">
        <v>10.5</v>
      </c>
      <c r="V206" s="17">
        <f t="shared" si="21"/>
        <v>4.5454545454545414E-2</v>
      </c>
      <c r="W206" s="43">
        <v>11</v>
      </c>
      <c r="X206" s="44" t="s">
        <v>44</v>
      </c>
      <c r="Y206" s="25">
        <f t="shared" si="23"/>
        <v>55</v>
      </c>
      <c r="Z206" s="25">
        <f t="shared" si="22"/>
        <v>67.650000000000006</v>
      </c>
      <c r="AA206" s="13">
        <v>0.5</v>
      </c>
      <c r="AB206" s="23">
        <f t="shared" si="24"/>
        <v>5.5</v>
      </c>
      <c r="AC206" s="13">
        <v>0.55000000000000004</v>
      </c>
      <c r="AD206" s="23">
        <f t="shared" si="25"/>
        <v>4.9499999999999993</v>
      </c>
      <c r="AE206" s="13">
        <v>0.6</v>
      </c>
      <c r="AF206" s="23">
        <v>4.2</v>
      </c>
      <c r="AH206" s="46">
        <f t="shared" si="26"/>
        <v>11</v>
      </c>
    </row>
    <row r="207" spans="1:34">
      <c r="A207" s="10"/>
      <c r="B207" s="11" t="s">
        <v>35</v>
      </c>
      <c r="C207" s="11" t="s">
        <v>74</v>
      </c>
      <c r="D207" s="11" t="s">
        <v>716</v>
      </c>
      <c r="E207" s="12" t="s">
        <v>717</v>
      </c>
      <c r="F207" s="11" t="s">
        <v>733</v>
      </c>
      <c r="G207" s="11" t="s">
        <v>719</v>
      </c>
      <c r="H207" s="11" t="s">
        <v>734</v>
      </c>
      <c r="I207" s="13" t="s">
        <v>117</v>
      </c>
      <c r="J207" s="13" t="s">
        <v>538</v>
      </c>
      <c r="K207" s="13" t="s">
        <v>41</v>
      </c>
      <c r="L207" s="11" t="s">
        <v>109</v>
      </c>
      <c r="M207" s="11" t="s">
        <v>721</v>
      </c>
      <c r="N207" s="20">
        <v>20</v>
      </c>
      <c r="O207" s="20" t="s">
        <v>44</v>
      </c>
      <c r="P207" s="20" t="s">
        <v>111</v>
      </c>
      <c r="Q207" s="11">
        <f t="shared" si="27"/>
        <v>24</v>
      </c>
      <c r="R207" s="11">
        <v>480</v>
      </c>
      <c r="S207" s="13" t="s">
        <v>111</v>
      </c>
      <c r="T207" s="11">
        <v>12</v>
      </c>
      <c r="U207" s="16">
        <v>9</v>
      </c>
      <c r="V207" s="17">
        <f t="shared" si="21"/>
        <v>4.2553191489361764E-2</v>
      </c>
      <c r="W207" s="43">
        <v>9.4</v>
      </c>
      <c r="X207" s="44" t="s">
        <v>44</v>
      </c>
      <c r="Y207" s="25">
        <f t="shared" si="23"/>
        <v>188</v>
      </c>
      <c r="Z207" s="25">
        <f t="shared" si="22"/>
        <v>231.24</v>
      </c>
      <c r="AA207" s="13">
        <v>0.5</v>
      </c>
      <c r="AB207" s="23">
        <f t="shared" si="24"/>
        <v>4.7</v>
      </c>
      <c r="AC207" s="13">
        <v>0.55000000000000004</v>
      </c>
      <c r="AD207" s="23">
        <f t="shared" si="25"/>
        <v>4.2299999999999995</v>
      </c>
      <c r="AE207" s="13">
        <v>0.6</v>
      </c>
      <c r="AF207" s="23">
        <v>3.6</v>
      </c>
      <c r="AH207" s="46">
        <f t="shared" si="26"/>
        <v>9.4</v>
      </c>
    </row>
    <row r="208" spans="1:34">
      <c r="A208" s="10">
        <v>738360362</v>
      </c>
      <c r="B208" s="11" t="s">
        <v>35</v>
      </c>
      <c r="C208" s="11" t="s">
        <v>74</v>
      </c>
      <c r="D208" s="11" t="s">
        <v>722</v>
      </c>
      <c r="E208" s="12" t="s">
        <v>717</v>
      </c>
      <c r="F208" s="11" t="s">
        <v>735</v>
      </c>
      <c r="G208" s="11" t="s">
        <v>719</v>
      </c>
      <c r="H208" s="11" t="s">
        <v>736</v>
      </c>
      <c r="I208" s="13" t="s">
        <v>117</v>
      </c>
      <c r="J208" s="13" t="s">
        <v>538</v>
      </c>
      <c r="K208" s="13" t="s">
        <v>41</v>
      </c>
      <c r="L208" s="11" t="s">
        <v>119</v>
      </c>
      <c r="M208" s="11" t="s">
        <v>721</v>
      </c>
      <c r="N208" s="20">
        <v>5</v>
      </c>
      <c r="O208" s="20" t="s">
        <v>44</v>
      </c>
      <c r="P208" s="20" t="s">
        <v>111</v>
      </c>
      <c r="Q208" s="11">
        <f t="shared" si="27"/>
        <v>80</v>
      </c>
      <c r="R208" s="11">
        <v>400</v>
      </c>
      <c r="S208" s="13" t="s">
        <v>111</v>
      </c>
      <c r="T208" s="11">
        <v>12</v>
      </c>
      <c r="U208" s="16">
        <v>10.5</v>
      </c>
      <c r="V208" s="17">
        <f t="shared" si="21"/>
        <v>4.5454545454545414E-2</v>
      </c>
      <c r="W208" s="43">
        <v>11</v>
      </c>
      <c r="X208" s="44" t="s">
        <v>44</v>
      </c>
      <c r="Y208" s="25">
        <f t="shared" si="23"/>
        <v>55</v>
      </c>
      <c r="Z208" s="25">
        <f t="shared" si="22"/>
        <v>67.650000000000006</v>
      </c>
      <c r="AA208" s="13">
        <v>0.5</v>
      </c>
      <c r="AB208" s="23">
        <f t="shared" si="24"/>
        <v>5.5</v>
      </c>
      <c r="AC208" s="13">
        <v>0.55000000000000004</v>
      </c>
      <c r="AD208" s="23">
        <f t="shared" si="25"/>
        <v>4.9499999999999993</v>
      </c>
      <c r="AE208" s="13">
        <v>0.6</v>
      </c>
      <c r="AF208" s="23">
        <v>4.2</v>
      </c>
      <c r="AH208" s="46">
        <f t="shared" si="26"/>
        <v>11</v>
      </c>
    </row>
    <row r="209" spans="1:34">
      <c r="A209" s="10"/>
      <c r="B209" s="11" t="s">
        <v>35</v>
      </c>
      <c r="C209" s="11" t="s">
        <v>74</v>
      </c>
      <c r="D209" s="11" t="s">
        <v>716</v>
      </c>
      <c r="E209" s="12" t="s">
        <v>717</v>
      </c>
      <c r="F209" s="11" t="s">
        <v>737</v>
      </c>
      <c r="G209" s="11" t="s">
        <v>719</v>
      </c>
      <c r="H209" s="11" t="s">
        <v>738</v>
      </c>
      <c r="I209" s="13" t="s">
        <v>117</v>
      </c>
      <c r="J209" s="13" t="s">
        <v>538</v>
      </c>
      <c r="K209" s="13" t="s">
        <v>41</v>
      </c>
      <c r="L209" s="11" t="s">
        <v>109</v>
      </c>
      <c r="M209" s="11" t="s">
        <v>721</v>
      </c>
      <c r="N209" s="20">
        <v>20</v>
      </c>
      <c r="O209" s="20" t="s">
        <v>44</v>
      </c>
      <c r="P209" s="20" t="s">
        <v>111</v>
      </c>
      <c r="Q209" s="11">
        <f t="shared" si="27"/>
        <v>24</v>
      </c>
      <c r="R209" s="11">
        <v>480</v>
      </c>
      <c r="S209" s="13" t="s">
        <v>111</v>
      </c>
      <c r="T209" s="11">
        <v>12</v>
      </c>
      <c r="U209" s="16">
        <v>9</v>
      </c>
      <c r="V209" s="17">
        <f t="shared" si="21"/>
        <v>4.2553191489361764E-2</v>
      </c>
      <c r="W209" s="43">
        <v>9.4</v>
      </c>
      <c r="X209" s="44" t="s">
        <v>44</v>
      </c>
      <c r="Y209" s="25">
        <f t="shared" si="23"/>
        <v>188</v>
      </c>
      <c r="Z209" s="25">
        <f t="shared" si="22"/>
        <v>231.24</v>
      </c>
      <c r="AA209" s="13">
        <v>0.5</v>
      </c>
      <c r="AB209" s="23">
        <f t="shared" si="24"/>
        <v>4.7</v>
      </c>
      <c r="AC209" s="13">
        <v>0.55000000000000004</v>
      </c>
      <c r="AD209" s="23">
        <f t="shared" si="25"/>
        <v>4.2299999999999995</v>
      </c>
      <c r="AE209" s="13">
        <v>0.6</v>
      </c>
      <c r="AF209" s="23">
        <v>3.6</v>
      </c>
      <c r="AH209" s="46">
        <f t="shared" si="26"/>
        <v>9.4</v>
      </c>
    </row>
    <row r="210" spans="1:34">
      <c r="A210" s="10">
        <v>732254004</v>
      </c>
      <c r="B210" s="11" t="s">
        <v>35</v>
      </c>
      <c r="C210" s="11" t="s">
        <v>74</v>
      </c>
      <c r="D210" s="11" t="s">
        <v>722</v>
      </c>
      <c r="E210" s="12" t="s">
        <v>717</v>
      </c>
      <c r="F210" s="11" t="s">
        <v>739</v>
      </c>
      <c r="G210" s="11" t="s">
        <v>719</v>
      </c>
      <c r="H210" s="11" t="s">
        <v>740</v>
      </c>
      <c r="I210" s="13" t="s">
        <v>117</v>
      </c>
      <c r="J210" s="13" t="s">
        <v>538</v>
      </c>
      <c r="K210" s="13" t="s">
        <v>41</v>
      </c>
      <c r="L210" s="11" t="s">
        <v>119</v>
      </c>
      <c r="M210" s="11" t="s">
        <v>721</v>
      </c>
      <c r="N210" s="20">
        <v>5</v>
      </c>
      <c r="O210" s="20" t="s">
        <v>44</v>
      </c>
      <c r="P210" s="20" t="s">
        <v>111</v>
      </c>
      <c r="Q210" s="11">
        <f t="shared" si="27"/>
        <v>80</v>
      </c>
      <c r="R210" s="11">
        <v>400</v>
      </c>
      <c r="S210" s="13" t="s">
        <v>111</v>
      </c>
      <c r="T210" s="11">
        <v>12</v>
      </c>
      <c r="U210" s="16">
        <v>10.5</v>
      </c>
      <c r="V210" s="17">
        <f t="shared" si="21"/>
        <v>4.5454545454545414E-2</v>
      </c>
      <c r="W210" s="43">
        <v>11</v>
      </c>
      <c r="X210" s="44" t="s">
        <v>44</v>
      </c>
      <c r="Y210" s="25">
        <f t="shared" si="23"/>
        <v>55</v>
      </c>
      <c r="Z210" s="25">
        <f t="shared" si="22"/>
        <v>67.650000000000006</v>
      </c>
      <c r="AA210" s="13">
        <v>0.5</v>
      </c>
      <c r="AB210" s="23">
        <f t="shared" si="24"/>
        <v>5.5</v>
      </c>
      <c r="AC210" s="13">
        <v>0.55000000000000004</v>
      </c>
      <c r="AD210" s="23">
        <f t="shared" si="25"/>
        <v>4.9499999999999993</v>
      </c>
      <c r="AE210" s="13">
        <v>0.6</v>
      </c>
      <c r="AF210" s="23">
        <v>4.2</v>
      </c>
      <c r="AH210" s="46">
        <f t="shared" si="26"/>
        <v>11</v>
      </c>
    </row>
    <row r="211" spans="1:34">
      <c r="A211" s="10">
        <v>738360535</v>
      </c>
      <c r="B211" s="11" t="s">
        <v>327</v>
      </c>
      <c r="C211" s="11" t="s">
        <v>74</v>
      </c>
      <c r="D211" s="11" t="s">
        <v>741</v>
      </c>
      <c r="E211" s="12" t="s">
        <v>742</v>
      </c>
      <c r="F211" s="11" t="s">
        <v>743</v>
      </c>
      <c r="G211" s="11" t="s">
        <v>744</v>
      </c>
      <c r="H211" s="11" t="s">
        <v>745</v>
      </c>
      <c r="I211" s="13" t="s">
        <v>117</v>
      </c>
      <c r="J211" s="13" t="s">
        <v>746</v>
      </c>
      <c r="K211" s="13" t="s">
        <v>41</v>
      </c>
      <c r="L211" s="11" t="s">
        <v>78</v>
      </c>
      <c r="M211" s="11" t="s">
        <v>747</v>
      </c>
      <c r="N211" s="20">
        <v>20</v>
      </c>
      <c r="O211" s="20" t="s">
        <v>44</v>
      </c>
      <c r="P211" s="20" t="s">
        <v>111</v>
      </c>
      <c r="Q211" s="11">
        <f t="shared" si="27"/>
        <v>32</v>
      </c>
      <c r="R211" s="11">
        <v>640</v>
      </c>
      <c r="S211" s="13" t="s">
        <v>111</v>
      </c>
      <c r="T211" s="11">
        <v>12</v>
      </c>
      <c r="U211" s="16">
        <v>5.4</v>
      </c>
      <c r="V211" s="17">
        <f t="shared" si="21"/>
        <v>3.5714285714285587E-2</v>
      </c>
      <c r="W211" s="43">
        <v>5.6</v>
      </c>
      <c r="X211" s="44" t="s">
        <v>44</v>
      </c>
      <c r="Y211" s="25">
        <f t="shared" si="23"/>
        <v>112</v>
      </c>
      <c r="Z211" s="25">
        <f t="shared" si="22"/>
        <v>137.76</v>
      </c>
      <c r="AA211" s="13">
        <v>0.5</v>
      </c>
      <c r="AB211" s="23">
        <f t="shared" si="24"/>
        <v>2.8</v>
      </c>
      <c r="AC211" s="13">
        <v>0.55000000000000004</v>
      </c>
      <c r="AD211" s="23">
        <f t="shared" si="25"/>
        <v>2.5199999999999996</v>
      </c>
      <c r="AE211" s="13">
        <v>0.6</v>
      </c>
      <c r="AF211" s="23">
        <v>2.16</v>
      </c>
      <c r="AH211" s="46">
        <f t="shared" si="26"/>
        <v>5.6</v>
      </c>
    </row>
    <row r="212" spans="1:34">
      <c r="A212" s="10">
        <v>738360431</v>
      </c>
      <c r="B212" s="11" t="s">
        <v>327</v>
      </c>
      <c r="C212" s="11" t="s">
        <v>74</v>
      </c>
      <c r="D212" s="11" t="s">
        <v>748</v>
      </c>
      <c r="E212" s="12" t="s">
        <v>749</v>
      </c>
      <c r="F212" s="11" t="s">
        <v>750</v>
      </c>
      <c r="G212" s="11" t="s">
        <v>744</v>
      </c>
      <c r="H212" s="11" t="s">
        <v>751</v>
      </c>
      <c r="I212" s="13" t="s">
        <v>117</v>
      </c>
      <c r="J212" s="13" t="s">
        <v>746</v>
      </c>
      <c r="K212" s="13" t="s">
        <v>41</v>
      </c>
      <c r="L212" s="11" t="s">
        <v>78</v>
      </c>
      <c r="M212" s="11" t="s">
        <v>747</v>
      </c>
      <c r="N212" s="20">
        <v>20</v>
      </c>
      <c r="O212" s="20" t="s">
        <v>44</v>
      </c>
      <c r="P212" s="20" t="s">
        <v>111</v>
      </c>
      <c r="Q212" s="11">
        <f t="shared" si="27"/>
        <v>32</v>
      </c>
      <c r="R212" s="11">
        <v>640</v>
      </c>
      <c r="S212" s="13" t="s">
        <v>111</v>
      </c>
      <c r="T212" s="11">
        <v>12</v>
      </c>
      <c r="U212" s="16">
        <v>5.4</v>
      </c>
      <c r="V212" s="17">
        <f t="shared" si="21"/>
        <v>3.5714285714285587E-2</v>
      </c>
      <c r="W212" s="43">
        <v>5.6</v>
      </c>
      <c r="X212" s="44" t="s">
        <v>44</v>
      </c>
      <c r="Y212" s="25">
        <f t="shared" si="23"/>
        <v>112</v>
      </c>
      <c r="Z212" s="25">
        <f t="shared" si="22"/>
        <v>137.76</v>
      </c>
      <c r="AA212" s="13">
        <v>0.5</v>
      </c>
      <c r="AB212" s="23">
        <f t="shared" si="24"/>
        <v>2.8</v>
      </c>
      <c r="AC212" s="13">
        <v>0.55000000000000004</v>
      </c>
      <c r="AD212" s="23">
        <f t="shared" si="25"/>
        <v>2.5199999999999996</v>
      </c>
      <c r="AE212" s="13">
        <v>0.6</v>
      </c>
      <c r="AF212" s="23">
        <v>2.16</v>
      </c>
      <c r="AH212" s="46">
        <f t="shared" si="26"/>
        <v>5.6</v>
      </c>
    </row>
    <row r="213" spans="1:34">
      <c r="A213" s="10">
        <v>738360432</v>
      </c>
      <c r="B213" s="11" t="s">
        <v>327</v>
      </c>
      <c r="C213" s="11" t="s">
        <v>74</v>
      </c>
      <c r="D213" s="11" t="s">
        <v>752</v>
      </c>
      <c r="E213" s="12" t="s">
        <v>753</v>
      </c>
      <c r="F213" s="11"/>
      <c r="G213" s="11" t="s">
        <v>754</v>
      </c>
      <c r="H213" s="11" t="s">
        <v>755</v>
      </c>
      <c r="I213" s="13" t="s">
        <v>117</v>
      </c>
      <c r="J213" s="13" t="s">
        <v>756</v>
      </c>
      <c r="K213" s="13" t="s">
        <v>41</v>
      </c>
      <c r="L213" s="11" t="s">
        <v>78</v>
      </c>
      <c r="M213" s="11" t="s">
        <v>757</v>
      </c>
      <c r="N213" s="20">
        <v>20</v>
      </c>
      <c r="O213" s="20" t="s">
        <v>44</v>
      </c>
      <c r="P213" s="20" t="s">
        <v>111</v>
      </c>
      <c r="Q213" s="11">
        <f t="shared" si="27"/>
        <v>32</v>
      </c>
      <c r="R213" s="11">
        <v>640</v>
      </c>
      <c r="S213" s="13" t="s">
        <v>111</v>
      </c>
      <c r="T213" s="11">
        <v>12</v>
      </c>
      <c r="U213" s="16">
        <v>5.6</v>
      </c>
      <c r="V213" s="17">
        <f t="shared" si="21"/>
        <v>5.0847457627118731E-2</v>
      </c>
      <c r="W213" s="43">
        <v>5.9</v>
      </c>
      <c r="X213" s="44" t="s">
        <v>44</v>
      </c>
      <c r="Y213" s="25">
        <f t="shared" si="23"/>
        <v>118</v>
      </c>
      <c r="Z213" s="25">
        <f t="shared" si="22"/>
        <v>145.13999999999999</v>
      </c>
      <c r="AA213" s="13">
        <v>0.5</v>
      </c>
      <c r="AB213" s="23">
        <f t="shared" si="24"/>
        <v>2.95</v>
      </c>
      <c r="AC213" s="13">
        <v>0.55000000000000004</v>
      </c>
      <c r="AD213" s="23">
        <f t="shared" si="25"/>
        <v>2.6549999999999998</v>
      </c>
      <c r="AE213" s="13">
        <v>0.6</v>
      </c>
      <c r="AF213" s="23">
        <v>2.2399999999999998</v>
      </c>
      <c r="AH213" s="46">
        <f t="shared" si="26"/>
        <v>5.9</v>
      </c>
    </row>
    <row r="214" spans="1:34">
      <c r="A214" s="10">
        <v>738361170</v>
      </c>
      <c r="B214" s="11" t="s">
        <v>327</v>
      </c>
      <c r="C214" s="11" t="s">
        <v>74</v>
      </c>
      <c r="D214" s="11" t="s">
        <v>758</v>
      </c>
      <c r="E214" s="12" t="s">
        <v>759</v>
      </c>
      <c r="F214" s="11" t="s">
        <v>760</v>
      </c>
      <c r="G214" s="11" t="s">
        <v>761</v>
      </c>
      <c r="H214" s="11" t="s">
        <v>762</v>
      </c>
      <c r="I214" s="13" t="s">
        <v>117</v>
      </c>
      <c r="J214" s="13" t="s">
        <v>763</v>
      </c>
      <c r="K214" s="13" t="s">
        <v>41</v>
      </c>
      <c r="L214" s="11" t="s">
        <v>78</v>
      </c>
      <c r="M214" s="11" t="s">
        <v>764</v>
      </c>
      <c r="N214" s="20">
        <v>5</v>
      </c>
      <c r="O214" s="20" t="s">
        <v>44</v>
      </c>
      <c r="P214" s="20" t="s">
        <v>111</v>
      </c>
      <c r="Q214" s="11"/>
      <c r="R214" s="11"/>
      <c r="S214" s="13" t="s">
        <v>111</v>
      </c>
      <c r="T214" s="11">
        <v>12</v>
      </c>
      <c r="U214" s="16">
        <v>10</v>
      </c>
      <c r="V214" s="17">
        <f t="shared" si="21"/>
        <v>4.7619047619047672E-2</v>
      </c>
      <c r="W214" s="43">
        <v>10.5</v>
      </c>
      <c r="X214" s="44" t="s">
        <v>44</v>
      </c>
      <c r="Y214" s="25">
        <f t="shared" si="23"/>
        <v>52.5</v>
      </c>
      <c r="Z214" s="25">
        <f t="shared" si="22"/>
        <v>64.575000000000003</v>
      </c>
      <c r="AA214" s="13">
        <v>0.5</v>
      </c>
      <c r="AB214" s="23">
        <f t="shared" si="24"/>
        <v>5.25</v>
      </c>
      <c r="AC214" s="13">
        <v>0.55000000000000004</v>
      </c>
      <c r="AD214" s="23">
        <f t="shared" si="25"/>
        <v>4.7249999999999996</v>
      </c>
      <c r="AE214" s="13">
        <v>0.6</v>
      </c>
      <c r="AF214" s="23">
        <v>4</v>
      </c>
      <c r="AH214" s="46">
        <f t="shared" si="26"/>
        <v>10.5</v>
      </c>
    </row>
    <row r="215" spans="1:34">
      <c r="A215" s="10">
        <v>732061001</v>
      </c>
      <c r="B215" s="11" t="s">
        <v>35</v>
      </c>
      <c r="C215" s="11" t="s">
        <v>47</v>
      </c>
      <c r="D215" s="11" t="s">
        <v>765</v>
      </c>
      <c r="E215" s="12" t="s">
        <v>766</v>
      </c>
      <c r="F215" s="11" t="s">
        <v>767</v>
      </c>
      <c r="G215" s="11" t="s">
        <v>768</v>
      </c>
      <c r="H215" s="11" t="s">
        <v>769</v>
      </c>
      <c r="I215" s="13" t="s">
        <v>117</v>
      </c>
      <c r="J215" s="13" t="s">
        <v>770</v>
      </c>
      <c r="K215" s="13" t="s">
        <v>41</v>
      </c>
      <c r="L215" s="11" t="s">
        <v>119</v>
      </c>
      <c r="M215" s="11" t="s">
        <v>771</v>
      </c>
      <c r="N215" s="20">
        <v>16</v>
      </c>
      <c r="O215" s="20" t="s">
        <v>44</v>
      </c>
      <c r="P215" s="20" t="s">
        <v>111</v>
      </c>
      <c r="Q215" s="11">
        <f t="shared" si="27"/>
        <v>24</v>
      </c>
      <c r="R215" s="11">
        <v>384</v>
      </c>
      <c r="S215" s="13" t="s">
        <v>111</v>
      </c>
      <c r="T215" s="11">
        <v>12</v>
      </c>
      <c r="U215" s="16">
        <v>8.1999999999999993</v>
      </c>
      <c r="V215" s="17">
        <f t="shared" si="21"/>
        <v>1.2048192771084487E-2</v>
      </c>
      <c r="W215" s="43">
        <v>8.3000000000000007</v>
      </c>
      <c r="X215" s="44" t="s">
        <v>44</v>
      </c>
      <c r="Y215" s="25">
        <f t="shared" si="23"/>
        <v>132.80000000000001</v>
      </c>
      <c r="Z215" s="25">
        <f t="shared" si="22"/>
        <v>163.34400000000002</v>
      </c>
      <c r="AA215" s="13">
        <v>0.5</v>
      </c>
      <c r="AB215" s="23">
        <f t="shared" si="24"/>
        <v>4.1500000000000004</v>
      </c>
      <c r="AC215" s="13">
        <v>0.55000000000000004</v>
      </c>
      <c r="AD215" s="23">
        <f t="shared" si="25"/>
        <v>3.7349999999999999</v>
      </c>
      <c r="AE215" s="13">
        <v>0.6</v>
      </c>
      <c r="AF215" s="23">
        <v>3.28</v>
      </c>
      <c r="AH215" s="46">
        <f t="shared" si="26"/>
        <v>8.3000000000000007</v>
      </c>
    </row>
    <row r="216" spans="1:34">
      <c r="A216" s="10" t="s">
        <v>121</v>
      </c>
      <c r="B216" s="11" t="s">
        <v>35</v>
      </c>
      <c r="C216" s="11" t="s">
        <v>47</v>
      </c>
      <c r="D216" s="11" t="s">
        <v>765</v>
      </c>
      <c r="E216" s="12" t="s">
        <v>766</v>
      </c>
      <c r="F216" s="11" t="s">
        <v>772</v>
      </c>
      <c r="G216" s="11" t="s">
        <v>768</v>
      </c>
      <c r="H216" s="11" t="s">
        <v>773</v>
      </c>
      <c r="I216" s="13" t="s">
        <v>117</v>
      </c>
      <c r="J216" s="13" t="s">
        <v>770</v>
      </c>
      <c r="K216" s="13" t="s">
        <v>41</v>
      </c>
      <c r="L216" s="11" t="s">
        <v>119</v>
      </c>
      <c r="M216" s="11" t="s">
        <v>771</v>
      </c>
      <c r="N216" s="20">
        <v>16</v>
      </c>
      <c r="O216" s="20" t="s">
        <v>44</v>
      </c>
      <c r="P216" s="20" t="s">
        <v>111</v>
      </c>
      <c r="Q216" s="11">
        <f t="shared" si="27"/>
        <v>24</v>
      </c>
      <c r="R216" s="11">
        <v>384</v>
      </c>
      <c r="S216" s="13" t="s">
        <v>111</v>
      </c>
      <c r="T216" s="11">
        <v>12</v>
      </c>
      <c r="U216" s="16">
        <v>11.7</v>
      </c>
      <c r="V216" s="17">
        <f t="shared" si="21"/>
        <v>8.4745762711865291E-3</v>
      </c>
      <c r="W216" s="43">
        <v>11.8</v>
      </c>
      <c r="X216" s="44" t="s">
        <v>44</v>
      </c>
      <c r="Y216" s="25">
        <f t="shared" si="23"/>
        <v>188.8</v>
      </c>
      <c r="Z216" s="25">
        <f t="shared" si="22"/>
        <v>232.22400000000002</v>
      </c>
      <c r="AA216" s="13">
        <v>0.5</v>
      </c>
      <c r="AB216" s="23">
        <f t="shared" si="24"/>
        <v>5.9</v>
      </c>
      <c r="AC216" s="13">
        <v>0.55000000000000004</v>
      </c>
      <c r="AD216" s="23">
        <f t="shared" si="25"/>
        <v>5.31</v>
      </c>
      <c r="AE216" s="13">
        <v>0.6</v>
      </c>
      <c r="AF216" s="23">
        <v>4.68</v>
      </c>
      <c r="AH216" s="46">
        <f t="shared" si="26"/>
        <v>11.8</v>
      </c>
    </row>
    <row r="217" spans="1:34">
      <c r="A217" s="10">
        <v>732065001</v>
      </c>
      <c r="B217" s="11" t="s">
        <v>35</v>
      </c>
      <c r="C217" s="11" t="s">
        <v>47</v>
      </c>
      <c r="D217" s="11" t="s">
        <v>765</v>
      </c>
      <c r="E217" s="12" t="s">
        <v>766</v>
      </c>
      <c r="F217" s="11" t="s">
        <v>774</v>
      </c>
      <c r="G217" s="11" t="s">
        <v>768</v>
      </c>
      <c r="H217" s="11" t="s">
        <v>775</v>
      </c>
      <c r="I217" s="13" t="s">
        <v>117</v>
      </c>
      <c r="J217" s="13" t="s">
        <v>770</v>
      </c>
      <c r="K217" s="13" t="s">
        <v>41</v>
      </c>
      <c r="L217" s="11" t="s">
        <v>119</v>
      </c>
      <c r="M217" s="11" t="s">
        <v>771</v>
      </c>
      <c r="N217" s="20">
        <v>5</v>
      </c>
      <c r="O217" s="20" t="s">
        <v>44</v>
      </c>
      <c r="P217" s="20" t="s">
        <v>111</v>
      </c>
      <c r="Q217" s="11">
        <f t="shared" si="27"/>
        <v>54</v>
      </c>
      <c r="R217" s="11">
        <v>270</v>
      </c>
      <c r="S217" s="13" t="s">
        <v>111</v>
      </c>
      <c r="T217" s="11">
        <v>12</v>
      </c>
      <c r="U217" s="16">
        <v>9</v>
      </c>
      <c r="V217" s="17">
        <f t="shared" si="21"/>
        <v>1.098901098901095E-2</v>
      </c>
      <c r="W217" s="43">
        <v>9.1</v>
      </c>
      <c r="X217" s="44" t="s">
        <v>44</v>
      </c>
      <c r="Y217" s="25">
        <f t="shared" si="23"/>
        <v>45.5</v>
      </c>
      <c r="Z217" s="25">
        <f t="shared" si="22"/>
        <v>55.964999999999996</v>
      </c>
      <c r="AA217" s="13">
        <v>0.5</v>
      </c>
      <c r="AB217" s="23">
        <f t="shared" si="24"/>
        <v>4.55</v>
      </c>
      <c r="AC217" s="13">
        <v>0.55000000000000004</v>
      </c>
      <c r="AD217" s="23">
        <f t="shared" si="25"/>
        <v>4.0949999999999998</v>
      </c>
      <c r="AE217" s="13">
        <v>0.6</v>
      </c>
      <c r="AF217" s="23">
        <v>3.6</v>
      </c>
      <c r="AH217" s="46">
        <f t="shared" si="26"/>
        <v>9.1</v>
      </c>
    </row>
    <row r="218" spans="1:34">
      <c r="A218" s="10" t="s">
        <v>121</v>
      </c>
      <c r="B218" s="11" t="s">
        <v>35</v>
      </c>
      <c r="C218" s="11" t="s">
        <v>47</v>
      </c>
      <c r="D218" s="11" t="s">
        <v>765</v>
      </c>
      <c r="E218" s="12" t="s">
        <v>766</v>
      </c>
      <c r="F218" s="11" t="s">
        <v>776</v>
      </c>
      <c r="G218" s="11" t="s">
        <v>768</v>
      </c>
      <c r="H218" s="11" t="s">
        <v>777</v>
      </c>
      <c r="I218" s="13" t="s">
        <v>117</v>
      </c>
      <c r="J218" s="13" t="s">
        <v>770</v>
      </c>
      <c r="K218" s="13" t="s">
        <v>41</v>
      </c>
      <c r="L218" s="11" t="s">
        <v>119</v>
      </c>
      <c r="M218" s="11" t="s">
        <v>771</v>
      </c>
      <c r="N218" s="20">
        <v>5</v>
      </c>
      <c r="O218" s="20" t="s">
        <v>44</v>
      </c>
      <c r="P218" s="20" t="s">
        <v>111</v>
      </c>
      <c r="Q218" s="11">
        <f t="shared" si="27"/>
        <v>54</v>
      </c>
      <c r="R218" s="11">
        <v>270</v>
      </c>
      <c r="S218" s="13" t="s">
        <v>111</v>
      </c>
      <c r="T218" s="11">
        <v>12</v>
      </c>
      <c r="U218" s="16">
        <v>12.5</v>
      </c>
      <c r="V218" s="17">
        <f t="shared" si="21"/>
        <v>7.9365079365079083E-3</v>
      </c>
      <c r="W218" s="43">
        <v>12.6</v>
      </c>
      <c r="X218" s="44" t="s">
        <v>44</v>
      </c>
      <c r="Y218" s="25">
        <f t="shared" si="23"/>
        <v>63</v>
      </c>
      <c r="Z218" s="25">
        <f t="shared" si="22"/>
        <v>77.489999999999995</v>
      </c>
      <c r="AA218" s="13">
        <v>0.5</v>
      </c>
      <c r="AB218" s="23">
        <f t="shared" si="24"/>
        <v>6.3</v>
      </c>
      <c r="AC218" s="13">
        <v>0.55000000000000004</v>
      </c>
      <c r="AD218" s="23">
        <f t="shared" si="25"/>
        <v>5.669999999999999</v>
      </c>
      <c r="AE218" s="13">
        <v>0.6</v>
      </c>
      <c r="AF218" s="23">
        <v>5</v>
      </c>
      <c r="AH218" s="46">
        <f t="shared" si="26"/>
        <v>12.6</v>
      </c>
    </row>
    <row r="219" spans="1:34">
      <c r="A219" s="10">
        <v>732203001</v>
      </c>
      <c r="B219" s="11" t="s">
        <v>35</v>
      </c>
      <c r="C219" s="11" t="s">
        <v>47</v>
      </c>
      <c r="D219" s="11" t="s">
        <v>778</v>
      </c>
      <c r="E219" s="12" t="s">
        <v>779</v>
      </c>
      <c r="F219" s="11" t="s">
        <v>767</v>
      </c>
      <c r="G219" s="11" t="s">
        <v>780</v>
      </c>
      <c r="H219" s="11" t="s">
        <v>781</v>
      </c>
      <c r="I219" s="13" t="s">
        <v>117</v>
      </c>
      <c r="J219" s="13" t="s">
        <v>782</v>
      </c>
      <c r="K219" s="13" t="s">
        <v>41</v>
      </c>
      <c r="L219" s="11" t="s">
        <v>127</v>
      </c>
      <c r="M219" s="11" t="s">
        <v>771</v>
      </c>
      <c r="N219" s="20">
        <v>16</v>
      </c>
      <c r="O219" s="20" t="s">
        <v>44</v>
      </c>
      <c r="P219" s="20" t="s">
        <v>111</v>
      </c>
      <c r="Q219" s="11">
        <f t="shared" si="27"/>
        <v>24</v>
      </c>
      <c r="R219" s="11">
        <v>384</v>
      </c>
      <c r="S219" s="13" t="s">
        <v>111</v>
      </c>
      <c r="T219" s="11">
        <v>12</v>
      </c>
      <c r="U219" s="16">
        <v>7.8</v>
      </c>
      <c r="V219" s="17">
        <f t="shared" si="21"/>
        <v>1.2658227848101333E-2</v>
      </c>
      <c r="W219" s="43">
        <v>7.9</v>
      </c>
      <c r="X219" s="44" t="s">
        <v>44</v>
      </c>
      <c r="Y219" s="25">
        <f t="shared" si="23"/>
        <v>126.4</v>
      </c>
      <c r="Z219" s="25">
        <f t="shared" si="22"/>
        <v>155.47200000000001</v>
      </c>
      <c r="AA219" s="13">
        <v>0.5</v>
      </c>
      <c r="AB219" s="23">
        <f t="shared" si="24"/>
        <v>3.95</v>
      </c>
      <c r="AC219" s="13">
        <v>0.55000000000000004</v>
      </c>
      <c r="AD219" s="23">
        <f t="shared" si="25"/>
        <v>3.5549999999999997</v>
      </c>
      <c r="AE219" s="13">
        <v>0.6</v>
      </c>
      <c r="AF219" s="23">
        <v>3.12</v>
      </c>
      <c r="AH219" s="46">
        <f t="shared" si="26"/>
        <v>7.9</v>
      </c>
    </row>
    <row r="220" spans="1:34">
      <c r="A220" s="10" t="s">
        <v>121</v>
      </c>
      <c r="B220" s="11" t="s">
        <v>35</v>
      </c>
      <c r="C220" s="11" t="s">
        <v>47</v>
      </c>
      <c r="D220" s="11" t="s">
        <v>778</v>
      </c>
      <c r="E220" s="12" t="s">
        <v>779</v>
      </c>
      <c r="F220" s="11" t="s">
        <v>772</v>
      </c>
      <c r="G220" s="11" t="s">
        <v>780</v>
      </c>
      <c r="H220" s="11" t="s">
        <v>783</v>
      </c>
      <c r="I220" s="13" t="s">
        <v>117</v>
      </c>
      <c r="J220" s="13" t="s">
        <v>782</v>
      </c>
      <c r="K220" s="13" t="s">
        <v>41</v>
      </c>
      <c r="L220" s="11" t="s">
        <v>127</v>
      </c>
      <c r="M220" s="11" t="s">
        <v>771</v>
      </c>
      <c r="N220" s="20">
        <v>16</v>
      </c>
      <c r="O220" s="20" t="s">
        <v>44</v>
      </c>
      <c r="P220" s="20" t="s">
        <v>111</v>
      </c>
      <c r="Q220" s="11">
        <f t="shared" si="27"/>
        <v>24</v>
      </c>
      <c r="R220" s="11">
        <v>384</v>
      </c>
      <c r="S220" s="13" t="s">
        <v>111</v>
      </c>
      <c r="T220" s="11">
        <v>12</v>
      </c>
      <c r="U220" s="16">
        <v>11.8</v>
      </c>
      <c r="V220" s="17">
        <f t="shared" si="21"/>
        <v>8.4033613445377853E-3</v>
      </c>
      <c r="W220" s="43">
        <v>11.9</v>
      </c>
      <c r="X220" s="44" t="s">
        <v>44</v>
      </c>
      <c r="Y220" s="25">
        <f t="shared" si="23"/>
        <v>190.4</v>
      </c>
      <c r="Z220" s="25">
        <f t="shared" si="22"/>
        <v>234.19200000000001</v>
      </c>
      <c r="AA220" s="13">
        <v>0.5</v>
      </c>
      <c r="AB220" s="23">
        <f t="shared" si="24"/>
        <v>5.95</v>
      </c>
      <c r="AC220" s="13">
        <v>0.55000000000000004</v>
      </c>
      <c r="AD220" s="23">
        <f t="shared" si="25"/>
        <v>5.3549999999999995</v>
      </c>
      <c r="AE220" s="13">
        <v>0.6</v>
      </c>
      <c r="AF220" s="23">
        <v>4.7200000000000006</v>
      </c>
      <c r="AH220" s="46">
        <f t="shared" si="26"/>
        <v>11.9</v>
      </c>
    </row>
    <row r="221" spans="1:34">
      <c r="A221" s="10">
        <v>732200377</v>
      </c>
      <c r="B221" s="11" t="s">
        <v>35</v>
      </c>
      <c r="C221" s="11" t="s">
        <v>47</v>
      </c>
      <c r="D221" s="11" t="s">
        <v>778</v>
      </c>
      <c r="E221" s="12" t="s">
        <v>779</v>
      </c>
      <c r="F221" s="11" t="s">
        <v>774</v>
      </c>
      <c r="G221" s="11" t="s">
        <v>780</v>
      </c>
      <c r="H221" s="11" t="s">
        <v>784</v>
      </c>
      <c r="I221" s="13" t="s">
        <v>117</v>
      </c>
      <c r="J221" s="13" t="s">
        <v>782</v>
      </c>
      <c r="K221" s="13" t="s">
        <v>41</v>
      </c>
      <c r="L221" s="11" t="s">
        <v>127</v>
      </c>
      <c r="M221" s="11" t="s">
        <v>771</v>
      </c>
      <c r="N221" s="20">
        <v>5</v>
      </c>
      <c r="O221" s="20" t="s">
        <v>44</v>
      </c>
      <c r="P221" s="20" t="s">
        <v>111</v>
      </c>
      <c r="Q221" s="11">
        <f t="shared" si="27"/>
        <v>54</v>
      </c>
      <c r="R221" s="11">
        <v>270</v>
      </c>
      <c r="S221" s="13" t="s">
        <v>111</v>
      </c>
      <c r="T221" s="11">
        <v>12</v>
      </c>
      <c r="U221" s="16">
        <v>8.4</v>
      </c>
      <c r="V221" s="17">
        <f t="shared" si="21"/>
        <v>1.1764705882352899E-2</v>
      </c>
      <c r="W221" s="43">
        <v>8.5</v>
      </c>
      <c r="X221" s="44" t="s">
        <v>44</v>
      </c>
      <c r="Y221" s="25">
        <f t="shared" si="23"/>
        <v>42.5</v>
      </c>
      <c r="Z221" s="25">
        <f t="shared" si="22"/>
        <v>52.274999999999999</v>
      </c>
      <c r="AA221" s="13">
        <v>0.5</v>
      </c>
      <c r="AB221" s="23">
        <f t="shared" si="24"/>
        <v>4.25</v>
      </c>
      <c r="AC221" s="13">
        <v>0.55000000000000004</v>
      </c>
      <c r="AD221" s="23">
        <f t="shared" si="25"/>
        <v>3.8249999999999997</v>
      </c>
      <c r="AE221" s="13">
        <v>0.6</v>
      </c>
      <c r="AF221" s="23">
        <v>3.3600000000000003</v>
      </c>
      <c r="AH221" s="46">
        <f t="shared" si="26"/>
        <v>8.5</v>
      </c>
    </row>
    <row r="222" spans="1:34">
      <c r="A222" s="10" t="s">
        <v>121</v>
      </c>
      <c r="B222" s="11" t="s">
        <v>35</v>
      </c>
      <c r="C222" s="11" t="s">
        <v>47</v>
      </c>
      <c r="D222" s="11" t="s">
        <v>778</v>
      </c>
      <c r="E222" s="12" t="s">
        <v>779</v>
      </c>
      <c r="F222" s="11" t="s">
        <v>776</v>
      </c>
      <c r="G222" s="11" t="s">
        <v>780</v>
      </c>
      <c r="H222" s="11" t="s">
        <v>785</v>
      </c>
      <c r="I222" s="13" t="s">
        <v>117</v>
      </c>
      <c r="J222" s="13" t="s">
        <v>782</v>
      </c>
      <c r="K222" s="13" t="s">
        <v>41</v>
      </c>
      <c r="L222" s="11" t="s">
        <v>127</v>
      </c>
      <c r="M222" s="11" t="s">
        <v>771</v>
      </c>
      <c r="N222" s="20">
        <v>5</v>
      </c>
      <c r="O222" s="20" t="s">
        <v>44</v>
      </c>
      <c r="P222" s="20" t="s">
        <v>111</v>
      </c>
      <c r="Q222" s="11">
        <f t="shared" si="27"/>
        <v>54</v>
      </c>
      <c r="R222" s="11">
        <v>270</v>
      </c>
      <c r="S222" s="13" t="s">
        <v>111</v>
      </c>
      <c r="T222" s="11">
        <v>12</v>
      </c>
      <c r="U222" s="16">
        <v>12.4</v>
      </c>
      <c r="V222" s="17">
        <f t="shared" si="21"/>
        <v>8.0000000000000071E-3</v>
      </c>
      <c r="W222" s="43">
        <v>12.5</v>
      </c>
      <c r="X222" s="44" t="s">
        <v>44</v>
      </c>
      <c r="Y222" s="25">
        <f t="shared" si="23"/>
        <v>62.5</v>
      </c>
      <c r="Z222" s="25">
        <f t="shared" si="22"/>
        <v>76.875</v>
      </c>
      <c r="AA222" s="13">
        <v>0.5</v>
      </c>
      <c r="AB222" s="23">
        <f t="shared" si="24"/>
        <v>6.25</v>
      </c>
      <c r="AC222" s="13">
        <v>0.55000000000000004</v>
      </c>
      <c r="AD222" s="23">
        <f t="shared" si="25"/>
        <v>5.6249999999999991</v>
      </c>
      <c r="AE222" s="13">
        <v>0.6</v>
      </c>
      <c r="AF222" s="23">
        <v>4.9600000000000009</v>
      </c>
      <c r="AH222" s="46">
        <f t="shared" si="26"/>
        <v>12.5</v>
      </c>
    </row>
    <row r="223" spans="1:34">
      <c r="A223" s="10"/>
      <c r="B223" s="11" t="s">
        <v>35</v>
      </c>
      <c r="C223" s="11" t="s">
        <v>166</v>
      </c>
      <c r="D223" s="11"/>
      <c r="E223" s="12" t="s">
        <v>786</v>
      </c>
      <c r="F223" s="11" t="s">
        <v>787</v>
      </c>
      <c r="G223" s="11" t="s">
        <v>788</v>
      </c>
      <c r="H223" s="11" t="s">
        <v>789</v>
      </c>
      <c r="I223" s="13" t="s">
        <v>117</v>
      </c>
      <c r="J223" s="13" t="s">
        <v>782</v>
      </c>
      <c r="K223" s="13" t="s">
        <v>41</v>
      </c>
      <c r="L223" s="11" t="s">
        <v>109</v>
      </c>
      <c r="M223" s="11" t="s">
        <v>771</v>
      </c>
      <c r="N223" s="20">
        <v>25</v>
      </c>
      <c r="O223" s="20" t="s">
        <v>44</v>
      </c>
      <c r="P223" s="20" t="s">
        <v>111</v>
      </c>
      <c r="Q223" s="11">
        <f t="shared" si="27"/>
        <v>24</v>
      </c>
      <c r="R223" s="11">
        <v>600</v>
      </c>
      <c r="S223" s="13" t="s">
        <v>111</v>
      </c>
      <c r="T223" s="11">
        <v>12</v>
      </c>
      <c r="U223" s="16">
        <v>7.9</v>
      </c>
      <c r="V223" s="17">
        <f t="shared" si="21"/>
        <v>0</v>
      </c>
      <c r="W223" s="43">
        <v>7.9</v>
      </c>
      <c r="X223" s="44" t="s">
        <v>44</v>
      </c>
      <c r="Y223" s="25">
        <f t="shared" si="23"/>
        <v>197.5</v>
      </c>
      <c r="Z223" s="25">
        <f t="shared" si="22"/>
        <v>242.92499999999998</v>
      </c>
      <c r="AA223" s="13">
        <v>0.5</v>
      </c>
      <c r="AB223" s="23">
        <f t="shared" si="24"/>
        <v>3.95</v>
      </c>
      <c r="AC223" s="13">
        <v>0.55000000000000004</v>
      </c>
      <c r="AD223" s="23">
        <f t="shared" si="25"/>
        <v>3.5549999999999997</v>
      </c>
      <c r="AE223" s="13">
        <v>0.6</v>
      </c>
      <c r="AF223" s="23">
        <v>3.16</v>
      </c>
      <c r="AH223" s="46">
        <f t="shared" si="26"/>
        <v>7.9</v>
      </c>
    </row>
    <row r="224" spans="1:34">
      <c r="A224" s="10">
        <v>732105001</v>
      </c>
      <c r="B224" s="11" t="s">
        <v>35</v>
      </c>
      <c r="C224" s="11" t="s">
        <v>47</v>
      </c>
      <c r="D224" s="11" t="s">
        <v>790</v>
      </c>
      <c r="E224" s="12" t="s">
        <v>791</v>
      </c>
      <c r="F224" s="11" t="s">
        <v>767</v>
      </c>
      <c r="G224" s="11" t="s">
        <v>792</v>
      </c>
      <c r="H224" s="11" t="s">
        <v>793</v>
      </c>
      <c r="I224" s="13" t="s">
        <v>117</v>
      </c>
      <c r="J224" s="13" t="s">
        <v>794</v>
      </c>
      <c r="K224" s="13" t="s">
        <v>41</v>
      </c>
      <c r="L224" s="11" t="s">
        <v>119</v>
      </c>
      <c r="M224" s="11" t="s">
        <v>771</v>
      </c>
      <c r="N224" s="20">
        <v>16</v>
      </c>
      <c r="O224" s="20" t="s">
        <v>44</v>
      </c>
      <c r="P224" s="20" t="s">
        <v>111</v>
      </c>
      <c r="Q224" s="11">
        <f t="shared" si="27"/>
        <v>24</v>
      </c>
      <c r="R224" s="11">
        <v>384</v>
      </c>
      <c r="S224" s="13" t="s">
        <v>111</v>
      </c>
      <c r="T224" s="11">
        <v>12</v>
      </c>
      <c r="U224" s="16">
        <v>7.6</v>
      </c>
      <c r="V224" s="17">
        <f t="shared" si="21"/>
        <v>1.2987012987013102E-2</v>
      </c>
      <c r="W224" s="43">
        <v>7.7</v>
      </c>
      <c r="X224" s="44" t="s">
        <v>44</v>
      </c>
      <c r="Y224" s="25">
        <f t="shared" si="23"/>
        <v>123.2</v>
      </c>
      <c r="Z224" s="25">
        <f t="shared" si="22"/>
        <v>151.536</v>
      </c>
      <c r="AA224" s="13">
        <v>0.5</v>
      </c>
      <c r="AB224" s="23">
        <f t="shared" si="24"/>
        <v>3.85</v>
      </c>
      <c r="AC224" s="13">
        <v>0.55000000000000004</v>
      </c>
      <c r="AD224" s="23">
        <f t="shared" si="25"/>
        <v>3.4649999999999999</v>
      </c>
      <c r="AE224" s="13">
        <v>0.6</v>
      </c>
      <c r="AF224" s="23">
        <v>3.04</v>
      </c>
      <c r="AH224" s="46">
        <f t="shared" si="26"/>
        <v>7.7</v>
      </c>
    </row>
    <row r="225" spans="1:34">
      <c r="A225" s="10" t="s">
        <v>121</v>
      </c>
      <c r="B225" s="11" t="s">
        <v>35</v>
      </c>
      <c r="C225" s="11" t="s">
        <v>47</v>
      </c>
      <c r="D225" s="11" t="s">
        <v>790</v>
      </c>
      <c r="E225" s="12" t="s">
        <v>791</v>
      </c>
      <c r="F225" s="11" t="s">
        <v>772</v>
      </c>
      <c r="G225" s="11" t="s">
        <v>792</v>
      </c>
      <c r="H225" s="11" t="s">
        <v>795</v>
      </c>
      <c r="I225" s="13" t="s">
        <v>117</v>
      </c>
      <c r="J225" s="13" t="s">
        <v>794</v>
      </c>
      <c r="K225" s="13" t="s">
        <v>41</v>
      </c>
      <c r="L225" s="11" t="s">
        <v>119</v>
      </c>
      <c r="M225" s="11" t="s">
        <v>771</v>
      </c>
      <c r="N225" s="20">
        <v>16</v>
      </c>
      <c r="O225" s="20" t="s">
        <v>44</v>
      </c>
      <c r="P225" s="20" t="s">
        <v>111</v>
      </c>
      <c r="Q225" s="11">
        <f t="shared" si="27"/>
        <v>24</v>
      </c>
      <c r="R225" s="11">
        <v>384</v>
      </c>
      <c r="S225" s="13" t="s">
        <v>111</v>
      </c>
      <c r="T225" s="11">
        <v>12</v>
      </c>
      <c r="U225" s="16">
        <v>11.6</v>
      </c>
      <c r="V225" s="17">
        <f t="shared" si="21"/>
        <v>8.5470085470085166E-3</v>
      </c>
      <c r="W225" s="43">
        <v>11.7</v>
      </c>
      <c r="X225" s="44" t="s">
        <v>44</v>
      </c>
      <c r="Y225" s="25">
        <f t="shared" si="23"/>
        <v>187.2</v>
      </c>
      <c r="Z225" s="25">
        <f t="shared" si="22"/>
        <v>230.25599999999997</v>
      </c>
      <c r="AA225" s="13">
        <v>0.5</v>
      </c>
      <c r="AB225" s="23">
        <f t="shared" si="24"/>
        <v>5.85</v>
      </c>
      <c r="AC225" s="13">
        <v>0.55000000000000004</v>
      </c>
      <c r="AD225" s="23">
        <f t="shared" si="25"/>
        <v>5.2649999999999988</v>
      </c>
      <c r="AE225" s="13">
        <v>0.6</v>
      </c>
      <c r="AF225" s="23">
        <v>4.6399999999999997</v>
      </c>
      <c r="AH225" s="46">
        <f t="shared" si="26"/>
        <v>11.7</v>
      </c>
    </row>
    <row r="226" spans="1:34">
      <c r="A226" s="10">
        <v>732100427</v>
      </c>
      <c r="B226" s="11" t="s">
        <v>35</v>
      </c>
      <c r="C226" s="11" t="s">
        <v>47</v>
      </c>
      <c r="D226" s="11" t="s">
        <v>790</v>
      </c>
      <c r="E226" s="12" t="s">
        <v>791</v>
      </c>
      <c r="F226" s="11" t="s">
        <v>774</v>
      </c>
      <c r="G226" s="11" t="s">
        <v>792</v>
      </c>
      <c r="H226" s="11" t="s">
        <v>796</v>
      </c>
      <c r="I226" s="13" t="s">
        <v>117</v>
      </c>
      <c r="J226" s="13" t="s">
        <v>794</v>
      </c>
      <c r="K226" s="13" t="s">
        <v>41</v>
      </c>
      <c r="L226" s="11" t="s">
        <v>119</v>
      </c>
      <c r="M226" s="11" t="s">
        <v>771</v>
      </c>
      <c r="N226" s="20">
        <v>5</v>
      </c>
      <c r="O226" s="20" t="s">
        <v>44</v>
      </c>
      <c r="P226" s="20" t="s">
        <v>111</v>
      </c>
      <c r="Q226" s="11">
        <f t="shared" si="27"/>
        <v>54</v>
      </c>
      <c r="R226" s="11">
        <v>270</v>
      </c>
      <c r="S226" s="13" t="s">
        <v>111</v>
      </c>
      <c r="T226" s="11">
        <v>12</v>
      </c>
      <c r="U226" s="16">
        <v>8.4</v>
      </c>
      <c r="V226" s="17">
        <f t="shared" si="21"/>
        <v>1.1764705882352899E-2</v>
      </c>
      <c r="W226" s="43">
        <v>8.5</v>
      </c>
      <c r="X226" s="44" t="s">
        <v>44</v>
      </c>
      <c r="Y226" s="25">
        <f t="shared" si="23"/>
        <v>42.5</v>
      </c>
      <c r="Z226" s="25">
        <f t="shared" si="22"/>
        <v>52.274999999999999</v>
      </c>
      <c r="AA226" s="13">
        <v>0.5</v>
      </c>
      <c r="AB226" s="23">
        <f t="shared" si="24"/>
        <v>4.25</v>
      </c>
      <c r="AC226" s="13">
        <v>0.55000000000000004</v>
      </c>
      <c r="AD226" s="23">
        <f t="shared" si="25"/>
        <v>3.8249999999999997</v>
      </c>
      <c r="AE226" s="13">
        <v>0.6</v>
      </c>
      <c r="AF226" s="23">
        <v>3.3600000000000003</v>
      </c>
      <c r="AH226" s="46">
        <f t="shared" si="26"/>
        <v>8.5</v>
      </c>
    </row>
    <row r="227" spans="1:34">
      <c r="A227" s="10" t="s">
        <v>121</v>
      </c>
      <c r="B227" s="11" t="s">
        <v>35</v>
      </c>
      <c r="C227" s="11" t="s">
        <v>47</v>
      </c>
      <c r="D227" s="11" t="s">
        <v>790</v>
      </c>
      <c r="E227" s="12" t="s">
        <v>791</v>
      </c>
      <c r="F227" s="11" t="s">
        <v>776</v>
      </c>
      <c r="G227" s="11" t="s">
        <v>792</v>
      </c>
      <c r="H227" s="11" t="s">
        <v>797</v>
      </c>
      <c r="I227" s="13" t="s">
        <v>117</v>
      </c>
      <c r="J227" s="13" t="s">
        <v>794</v>
      </c>
      <c r="K227" s="13" t="s">
        <v>41</v>
      </c>
      <c r="L227" s="11" t="s">
        <v>119</v>
      </c>
      <c r="M227" s="11" t="s">
        <v>771</v>
      </c>
      <c r="N227" s="20">
        <v>5</v>
      </c>
      <c r="O227" s="20" t="s">
        <v>44</v>
      </c>
      <c r="P227" s="20" t="s">
        <v>111</v>
      </c>
      <c r="Q227" s="11">
        <f t="shared" si="27"/>
        <v>54</v>
      </c>
      <c r="R227" s="11">
        <v>270</v>
      </c>
      <c r="S227" s="13" t="s">
        <v>111</v>
      </c>
      <c r="T227" s="11">
        <v>12</v>
      </c>
      <c r="U227" s="16">
        <v>12.4</v>
      </c>
      <c r="V227" s="17">
        <f t="shared" si="21"/>
        <v>8.0000000000000071E-3</v>
      </c>
      <c r="W227" s="43">
        <v>12.5</v>
      </c>
      <c r="X227" s="44" t="s">
        <v>44</v>
      </c>
      <c r="Y227" s="25">
        <f t="shared" si="23"/>
        <v>62.5</v>
      </c>
      <c r="Z227" s="25">
        <f t="shared" si="22"/>
        <v>76.875</v>
      </c>
      <c r="AA227" s="13">
        <v>0.5</v>
      </c>
      <c r="AB227" s="23">
        <f t="shared" si="24"/>
        <v>6.25</v>
      </c>
      <c r="AC227" s="13">
        <v>0.55000000000000004</v>
      </c>
      <c r="AD227" s="23">
        <f t="shared" si="25"/>
        <v>5.6249999999999991</v>
      </c>
      <c r="AE227" s="13">
        <v>0.6</v>
      </c>
      <c r="AF227" s="23">
        <v>4.9600000000000009</v>
      </c>
      <c r="AH227" s="46">
        <f t="shared" si="26"/>
        <v>12.5</v>
      </c>
    </row>
    <row r="228" spans="1:34">
      <c r="A228" s="10">
        <v>738360600</v>
      </c>
      <c r="B228" s="11" t="s">
        <v>35</v>
      </c>
      <c r="C228" s="11" t="s">
        <v>74</v>
      </c>
      <c r="D228" s="11" t="s">
        <v>798</v>
      </c>
      <c r="E228" s="12" t="s">
        <v>799</v>
      </c>
      <c r="F228" s="11" t="s">
        <v>800</v>
      </c>
      <c r="G228" s="11" t="s">
        <v>801</v>
      </c>
      <c r="H228" s="11" t="s">
        <v>802</v>
      </c>
      <c r="I228" s="13" t="s">
        <v>117</v>
      </c>
      <c r="J228" s="13" t="s">
        <v>763</v>
      </c>
      <c r="K228" s="13" t="s">
        <v>41</v>
      </c>
      <c r="L228" s="11" t="s">
        <v>119</v>
      </c>
      <c r="M228" s="11" t="s">
        <v>803</v>
      </c>
      <c r="N228" s="20">
        <v>1</v>
      </c>
      <c r="O228" s="20" t="s">
        <v>44</v>
      </c>
      <c r="P228" s="20" t="s">
        <v>111</v>
      </c>
      <c r="Q228" s="11">
        <f t="shared" si="27"/>
        <v>544</v>
      </c>
      <c r="R228" s="11">
        <v>544</v>
      </c>
      <c r="S228" s="13" t="s">
        <v>289</v>
      </c>
      <c r="T228" s="11">
        <v>12</v>
      </c>
      <c r="U228" s="16">
        <v>5.8</v>
      </c>
      <c r="V228" s="17">
        <f t="shared" si="21"/>
        <v>3.3333333333333326E-2</v>
      </c>
      <c r="W228" s="43">
        <v>6</v>
      </c>
      <c r="X228" s="44" t="s">
        <v>44</v>
      </c>
      <c r="Y228" s="25">
        <f t="shared" si="23"/>
        <v>6</v>
      </c>
      <c r="Z228" s="25">
        <f t="shared" si="22"/>
        <v>7.38</v>
      </c>
      <c r="AA228" s="13">
        <v>0.5</v>
      </c>
      <c r="AB228" s="23">
        <f t="shared" si="24"/>
        <v>3</v>
      </c>
      <c r="AC228" s="13">
        <v>0.55000000000000004</v>
      </c>
      <c r="AD228" s="23">
        <f t="shared" si="25"/>
        <v>2.6999999999999997</v>
      </c>
      <c r="AE228" s="13">
        <v>0.6</v>
      </c>
      <c r="AF228" s="23">
        <v>2.3199999999999998</v>
      </c>
      <c r="AH228" s="46">
        <f t="shared" si="26"/>
        <v>6</v>
      </c>
    </row>
    <row r="229" spans="1:34">
      <c r="A229" s="10">
        <v>738360509</v>
      </c>
      <c r="B229" s="11" t="s">
        <v>35</v>
      </c>
      <c r="C229" s="11" t="s">
        <v>74</v>
      </c>
      <c r="D229" s="11" t="s">
        <v>804</v>
      </c>
      <c r="E229" s="12" t="s">
        <v>799</v>
      </c>
      <c r="F229" s="11" t="s">
        <v>760</v>
      </c>
      <c r="G229" s="11" t="s">
        <v>801</v>
      </c>
      <c r="H229" s="11" t="s">
        <v>805</v>
      </c>
      <c r="I229" s="13" t="s">
        <v>117</v>
      </c>
      <c r="J229" s="13" t="s">
        <v>763</v>
      </c>
      <c r="K229" s="13" t="s">
        <v>41</v>
      </c>
      <c r="L229" s="11" t="s">
        <v>119</v>
      </c>
      <c r="M229" s="11" t="s">
        <v>803</v>
      </c>
      <c r="N229" s="20">
        <v>5</v>
      </c>
      <c r="O229" s="20" t="s">
        <v>44</v>
      </c>
      <c r="P229" s="20" t="s">
        <v>111</v>
      </c>
      <c r="Q229" s="11">
        <f t="shared" si="27"/>
        <v>100</v>
      </c>
      <c r="R229" s="11">
        <v>500</v>
      </c>
      <c r="S229" s="13" t="s">
        <v>111</v>
      </c>
      <c r="T229" s="11">
        <v>12</v>
      </c>
      <c r="U229" s="16">
        <v>5.3</v>
      </c>
      <c r="V229" s="17">
        <f t="shared" si="21"/>
        <v>3.6363636363636376E-2</v>
      </c>
      <c r="W229" s="43">
        <v>5.5</v>
      </c>
      <c r="X229" s="44" t="s">
        <v>44</v>
      </c>
      <c r="Y229" s="25">
        <f t="shared" si="23"/>
        <v>27.5</v>
      </c>
      <c r="Z229" s="25">
        <f t="shared" si="22"/>
        <v>33.825000000000003</v>
      </c>
      <c r="AA229" s="13">
        <v>0.5</v>
      </c>
      <c r="AB229" s="23">
        <f t="shared" si="24"/>
        <v>2.75</v>
      </c>
      <c r="AC229" s="13">
        <v>0.55000000000000004</v>
      </c>
      <c r="AD229" s="23">
        <f t="shared" si="25"/>
        <v>2.4749999999999996</v>
      </c>
      <c r="AE229" s="13">
        <v>0.6</v>
      </c>
      <c r="AF229" s="23">
        <v>2.12</v>
      </c>
      <c r="AH229" s="46">
        <f t="shared" si="26"/>
        <v>5.5</v>
      </c>
    </row>
    <row r="230" spans="1:34">
      <c r="A230" s="10">
        <v>738360534</v>
      </c>
      <c r="B230" s="11" t="s">
        <v>35</v>
      </c>
      <c r="C230" s="11" t="s">
        <v>74</v>
      </c>
      <c r="D230" s="11" t="s">
        <v>806</v>
      </c>
      <c r="E230" s="12" t="s">
        <v>799</v>
      </c>
      <c r="F230" s="11" t="s">
        <v>807</v>
      </c>
      <c r="G230" s="11" t="s">
        <v>801</v>
      </c>
      <c r="H230" s="11" t="s">
        <v>808</v>
      </c>
      <c r="I230" s="13" t="s">
        <v>117</v>
      </c>
      <c r="J230" s="13" t="s">
        <v>763</v>
      </c>
      <c r="K230" s="13" t="s">
        <v>41</v>
      </c>
      <c r="L230" s="11" t="s">
        <v>119</v>
      </c>
      <c r="M230" s="11" t="s">
        <v>803</v>
      </c>
      <c r="N230" s="20">
        <v>15</v>
      </c>
      <c r="O230" s="20" t="s">
        <v>44</v>
      </c>
      <c r="P230" s="20" t="s">
        <v>111</v>
      </c>
      <c r="Q230" s="11">
        <f t="shared" si="27"/>
        <v>24</v>
      </c>
      <c r="R230" s="11">
        <v>360</v>
      </c>
      <c r="S230" s="13" t="s">
        <v>111</v>
      </c>
      <c r="T230" s="11">
        <v>12</v>
      </c>
      <c r="U230" s="16">
        <v>4.8</v>
      </c>
      <c r="V230" s="17">
        <f t="shared" si="21"/>
        <v>4.0000000000000036E-2</v>
      </c>
      <c r="W230" s="43">
        <v>5</v>
      </c>
      <c r="X230" s="44" t="s">
        <v>44</v>
      </c>
      <c r="Y230" s="25">
        <f t="shared" si="23"/>
        <v>75</v>
      </c>
      <c r="Z230" s="25">
        <f t="shared" si="22"/>
        <v>92.25</v>
      </c>
      <c r="AA230" s="13">
        <v>0.5</v>
      </c>
      <c r="AB230" s="23">
        <f t="shared" si="24"/>
        <v>2.5</v>
      </c>
      <c r="AC230" s="13">
        <v>0.55000000000000004</v>
      </c>
      <c r="AD230" s="23">
        <f t="shared" si="25"/>
        <v>2.25</v>
      </c>
      <c r="AE230" s="13">
        <v>0.6</v>
      </c>
      <c r="AF230" s="23">
        <v>1.92</v>
      </c>
      <c r="AH230" s="46">
        <f t="shared" si="26"/>
        <v>5</v>
      </c>
    </row>
    <row r="231" spans="1:34">
      <c r="A231" s="10">
        <v>732004001</v>
      </c>
      <c r="B231" s="11" t="s">
        <v>35</v>
      </c>
      <c r="C231" s="11" t="s">
        <v>47</v>
      </c>
      <c r="D231" s="11" t="s">
        <v>809</v>
      </c>
      <c r="E231" s="12" t="s">
        <v>810</v>
      </c>
      <c r="F231" s="11" t="s">
        <v>767</v>
      </c>
      <c r="G231" s="11" t="s">
        <v>811</v>
      </c>
      <c r="H231" s="11" t="s">
        <v>812</v>
      </c>
      <c r="I231" s="13" t="s">
        <v>117</v>
      </c>
      <c r="J231" s="13" t="s">
        <v>813</v>
      </c>
      <c r="K231" s="13" t="s">
        <v>41</v>
      </c>
      <c r="L231" s="11" t="s">
        <v>127</v>
      </c>
      <c r="M231" s="11" t="s">
        <v>771</v>
      </c>
      <c r="N231" s="20">
        <v>16</v>
      </c>
      <c r="O231" s="20" t="s">
        <v>44</v>
      </c>
      <c r="P231" s="20" t="s">
        <v>111</v>
      </c>
      <c r="Q231" s="11">
        <f t="shared" si="27"/>
        <v>24</v>
      </c>
      <c r="R231" s="11">
        <v>384</v>
      </c>
      <c r="S231" s="13" t="s">
        <v>111</v>
      </c>
      <c r="T231" s="11">
        <v>12</v>
      </c>
      <c r="U231" s="16">
        <v>6.8</v>
      </c>
      <c r="V231" s="17">
        <f t="shared" si="21"/>
        <v>1.449275362318847E-2</v>
      </c>
      <c r="W231" s="43">
        <v>6.9</v>
      </c>
      <c r="X231" s="44" t="s">
        <v>44</v>
      </c>
      <c r="Y231" s="25">
        <f t="shared" si="23"/>
        <v>110.4</v>
      </c>
      <c r="Z231" s="25">
        <f t="shared" si="22"/>
        <v>135.792</v>
      </c>
      <c r="AA231" s="13">
        <v>0.5</v>
      </c>
      <c r="AB231" s="23">
        <f t="shared" si="24"/>
        <v>3.45</v>
      </c>
      <c r="AC231" s="13">
        <v>0.55000000000000004</v>
      </c>
      <c r="AD231" s="23">
        <f t="shared" si="25"/>
        <v>3.105</v>
      </c>
      <c r="AE231" s="13">
        <v>0.6</v>
      </c>
      <c r="AF231" s="23">
        <v>2.72</v>
      </c>
      <c r="AH231" s="46">
        <f t="shared" si="26"/>
        <v>6.9</v>
      </c>
    </row>
    <row r="232" spans="1:34">
      <c r="A232" s="10" t="s">
        <v>121</v>
      </c>
      <c r="B232" s="11" t="s">
        <v>35</v>
      </c>
      <c r="C232" s="11" t="s">
        <v>47</v>
      </c>
      <c r="D232" s="11" t="s">
        <v>809</v>
      </c>
      <c r="E232" s="12" t="s">
        <v>810</v>
      </c>
      <c r="F232" s="11" t="s">
        <v>772</v>
      </c>
      <c r="G232" s="11" t="s">
        <v>811</v>
      </c>
      <c r="H232" s="11" t="s">
        <v>814</v>
      </c>
      <c r="I232" s="13" t="s">
        <v>117</v>
      </c>
      <c r="J232" s="13" t="s">
        <v>813</v>
      </c>
      <c r="K232" s="13" t="s">
        <v>41</v>
      </c>
      <c r="L232" s="11" t="s">
        <v>127</v>
      </c>
      <c r="M232" s="11" t="s">
        <v>771</v>
      </c>
      <c r="N232" s="20">
        <v>16</v>
      </c>
      <c r="O232" s="20" t="s">
        <v>44</v>
      </c>
      <c r="P232" s="20" t="s">
        <v>111</v>
      </c>
      <c r="Q232" s="11">
        <f t="shared" si="27"/>
        <v>24</v>
      </c>
      <c r="R232" s="11">
        <v>384</v>
      </c>
      <c r="S232" s="13" t="s">
        <v>111</v>
      </c>
      <c r="T232" s="11">
        <v>12</v>
      </c>
      <c r="U232" s="16">
        <v>10.8</v>
      </c>
      <c r="V232" s="17">
        <f t="shared" si="21"/>
        <v>9.1743119266054496E-3</v>
      </c>
      <c r="W232" s="43">
        <v>10.9</v>
      </c>
      <c r="X232" s="44" t="s">
        <v>44</v>
      </c>
      <c r="Y232" s="25">
        <f t="shared" si="23"/>
        <v>174.4</v>
      </c>
      <c r="Z232" s="25">
        <f t="shared" si="22"/>
        <v>214.512</v>
      </c>
      <c r="AA232" s="13">
        <v>0.5</v>
      </c>
      <c r="AB232" s="23">
        <f t="shared" si="24"/>
        <v>5.45</v>
      </c>
      <c r="AC232" s="13">
        <v>0.55000000000000004</v>
      </c>
      <c r="AD232" s="23">
        <f t="shared" si="25"/>
        <v>4.9049999999999994</v>
      </c>
      <c r="AE232" s="13">
        <v>0.6</v>
      </c>
      <c r="AF232" s="23">
        <v>4.32</v>
      </c>
      <c r="AH232" s="46">
        <f t="shared" si="26"/>
        <v>10.9</v>
      </c>
    </row>
    <row r="233" spans="1:34">
      <c r="A233" s="10">
        <v>732050001</v>
      </c>
      <c r="B233" s="11" t="s">
        <v>35</v>
      </c>
      <c r="C233" s="11" t="s">
        <v>47</v>
      </c>
      <c r="D233" s="11" t="s">
        <v>809</v>
      </c>
      <c r="E233" s="12" t="s">
        <v>810</v>
      </c>
      <c r="F233" s="11" t="s">
        <v>774</v>
      </c>
      <c r="G233" s="11" t="s">
        <v>811</v>
      </c>
      <c r="H233" s="11" t="s">
        <v>815</v>
      </c>
      <c r="I233" s="13" t="s">
        <v>117</v>
      </c>
      <c r="J233" s="13" t="s">
        <v>813</v>
      </c>
      <c r="K233" s="13" t="s">
        <v>41</v>
      </c>
      <c r="L233" s="11" t="s">
        <v>127</v>
      </c>
      <c r="M233" s="11" t="s">
        <v>771</v>
      </c>
      <c r="N233" s="20">
        <v>5</v>
      </c>
      <c r="O233" s="20" t="s">
        <v>44</v>
      </c>
      <c r="P233" s="20" t="s">
        <v>111</v>
      </c>
      <c r="Q233" s="11">
        <f t="shared" si="27"/>
        <v>54</v>
      </c>
      <c r="R233" s="11">
        <v>270</v>
      </c>
      <c r="S233" s="13" t="s">
        <v>111</v>
      </c>
      <c r="T233" s="11">
        <v>12</v>
      </c>
      <c r="U233" s="16">
        <v>7.4</v>
      </c>
      <c r="V233" s="17">
        <f t="shared" si="21"/>
        <v>1.3333333333333308E-2</v>
      </c>
      <c r="W233" s="43">
        <v>7.5</v>
      </c>
      <c r="X233" s="44" t="s">
        <v>44</v>
      </c>
      <c r="Y233" s="25">
        <f t="shared" si="23"/>
        <v>37.5</v>
      </c>
      <c r="Z233" s="25">
        <f t="shared" si="22"/>
        <v>46.125</v>
      </c>
      <c r="AA233" s="13">
        <v>0.5</v>
      </c>
      <c r="AB233" s="23">
        <f t="shared" si="24"/>
        <v>3.75</v>
      </c>
      <c r="AC233" s="13">
        <v>0.55000000000000004</v>
      </c>
      <c r="AD233" s="29">
        <f t="shared" si="25"/>
        <v>3.3749999999999996</v>
      </c>
      <c r="AE233" s="13">
        <v>0.6</v>
      </c>
      <c r="AF233" s="23">
        <v>2.9600000000000004</v>
      </c>
      <c r="AH233" s="46">
        <f t="shared" si="26"/>
        <v>7.5</v>
      </c>
    </row>
    <row r="234" spans="1:34">
      <c r="A234" s="10" t="s">
        <v>121</v>
      </c>
      <c r="B234" s="11" t="s">
        <v>35</v>
      </c>
      <c r="C234" s="11" t="s">
        <v>47</v>
      </c>
      <c r="D234" s="11" t="s">
        <v>809</v>
      </c>
      <c r="E234" s="12" t="s">
        <v>810</v>
      </c>
      <c r="F234" s="11" t="s">
        <v>776</v>
      </c>
      <c r="G234" s="11" t="s">
        <v>811</v>
      </c>
      <c r="H234" s="11" t="s">
        <v>816</v>
      </c>
      <c r="I234" s="13" t="s">
        <v>117</v>
      </c>
      <c r="J234" s="13" t="s">
        <v>813</v>
      </c>
      <c r="K234" s="13" t="s">
        <v>41</v>
      </c>
      <c r="L234" s="11" t="s">
        <v>127</v>
      </c>
      <c r="M234" s="11" t="s">
        <v>771</v>
      </c>
      <c r="N234" s="20">
        <v>5</v>
      </c>
      <c r="O234" s="20" t="s">
        <v>44</v>
      </c>
      <c r="P234" s="20" t="s">
        <v>111</v>
      </c>
      <c r="Q234" s="11">
        <f t="shared" si="27"/>
        <v>54</v>
      </c>
      <c r="R234" s="11">
        <v>270</v>
      </c>
      <c r="S234" s="13" t="s">
        <v>111</v>
      </c>
      <c r="T234" s="11">
        <v>12</v>
      </c>
      <c r="U234" s="16">
        <v>11.4</v>
      </c>
      <c r="V234" s="17">
        <f t="shared" si="21"/>
        <v>8.6956521739129933E-3</v>
      </c>
      <c r="W234" s="43">
        <v>11.5</v>
      </c>
      <c r="X234" s="44" t="s">
        <v>44</v>
      </c>
      <c r="Y234" s="25">
        <f t="shared" si="23"/>
        <v>57.5</v>
      </c>
      <c r="Z234" s="25">
        <f t="shared" si="22"/>
        <v>70.724999999999994</v>
      </c>
      <c r="AA234" s="13">
        <v>0.5</v>
      </c>
      <c r="AB234" s="23">
        <f t="shared" si="24"/>
        <v>5.75</v>
      </c>
      <c r="AC234" s="13">
        <v>0.55000000000000004</v>
      </c>
      <c r="AD234" s="23">
        <f t="shared" si="25"/>
        <v>5.1749999999999998</v>
      </c>
      <c r="AE234" s="13">
        <v>0.6</v>
      </c>
      <c r="AF234" s="23">
        <v>4.5600000000000005</v>
      </c>
      <c r="AH234" s="46">
        <f t="shared" si="26"/>
        <v>11.5</v>
      </c>
    </row>
    <row r="235" spans="1:34">
      <c r="A235" s="10">
        <v>738330301</v>
      </c>
      <c r="B235" s="11" t="s">
        <v>35</v>
      </c>
      <c r="C235" s="11" t="s">
        <v>74</v>
      </c>
      <c r="D235" s="11" t="s">
        <v>817</v>
      </c>
      <c r="E235" s="12" t="s">
        <v>818</v>
      </c>
      <c r="F235" s="11" t="s">
        <v>819</v>
      </c>
      <c r="G235" s="11" t="s">
        <v>820</v>
      </c>
      <c r="H235" s="11" t="s">
        <v>821</v>
      </c>
      <c r="I235" s="13" t="s">
        <v>117</v>
      </c>
      <c r="J235" s="13" t="s">
        <v>538</v>
      </c>
      <c r="K235" s="13" t="s">
        <v>41</v>
      </c>
      <c r="L235" s="11" t="s">
        <v>119</v>
      </c>
      <c r="M235" s="11" t="s">
        <v>771</v>
      </c>
      <c r="N235" s="20">
        <v>25</v>
      </c>
      <c r="O235" s="20" t="s">
        <v>44</v>
      </c>
      <c r="P235" s="20" t="s">
        <v>111</v>
      </c>
      <c r="Q235" s="11">
        <f t="shared" si="27"/>
        <v>24</v>
      </c>
      <c r="R235" s="11">
        <v>600</v>
      </c>
      <c r="S235" s="13" t="s">
        <v>111</v>
      </c>
      <c r="T235" s="11">
        <v>12</v>
      </c>
      <c r="U235" s="16">
        <v>9.1999999999999993</v>
      </c>
      <c r="V235" s="17">
        <f t="shared" si="21"/>
        <v>4.1666666666666741E-2</v>
      </c>
      <c r="W235" s="43">
        <v>9.6</v>
      </c>
      <c r="X235" s="44" t="s">
        <v>44</v>
      </c>
      <c r="Y235" s="25">
        <f t="shared" si="23"/>
        <v>240</v>
      </c>
      <c r="Z235" s="25">
        <f t="shared" si="22"/>
        <v>295.2</v>
      </c>
      <c r="AA235" s="13">
        <v>0.5</v>
      </c>
      <c r="AB235" s="23">
        <f t="shared" si="24"/>
        <v>4.8</v>
      </c>
      <c r="AC235" s="13">
        <v>0.55000000000000004</v>
      </c>
      <c r="AD235" s="23">
        <f t="shared" si="25"/>
        <v>4.3199999999999994</v>
      </c>
      <c r="AE235" s="13">
        <v>0.6</v>
      </c>
      <c r="AF235" s="23">
        <v>3.6799999999999997</v>
      </c>
      <c r="AH235" s="46">
        <f t="shared" si="26"/>
        <v>9.6</v>
      </c>
    </row>
    <row r="236" spans="1:34">
      <c r="A236" s="10" t="s">
        <v>121</v>
      </c>
      <c r="B236" s="11" t="s">
        <v>35</v>
      </c>
      <c r="C236" s="11" t="s">
        <v>74</v>
      </c>
      <c r="D236" s="11" t="s">
        <v>817</v>
      </c>
      <c r="E236" s="12" t="s">
        <v>818</v>
      </c>
      <c r="F236" s="11" t="s">
        <v>822</v>
      </c>
      <c r="G236" s="11"/>
      <c r="H236" s="11" t="s">
        <v>823</v>
      </c>
      <c r="I236" s="13" t="s">
        <v>117</v>
      </c>
      <c r="J236" s="13" t="s">
        <v>538</v>
      </c>
      <c r="K236" s="13" t="s">
        <v>41</v>
      </c>
      <c r="L236" s="11" t="s">
        <v>119</v>
      </c>
      <c r="M236" s="11" t="s">
        <v>771</v>
      </c>
      <c r="N236" s="20">
        <v>25</v>
      </c>
      <c r="O236" s="20" t="s">
        <v>44</v>
      </c>
      <c r="P236" s="20" t="s">
        <v>111</v>
      </c>
      <c r="Q236" s="11">
        <f t="shared" si="27"/>
        <v>24</v>
      </c>
      <c r="R236" s="11">
        <v>600</v>
      </c>
      <c r="S236" s="13" t="s">
        <v>111</v>
      </c>
      <c r="T236" s="11">
        <v>12</v>
      </c>
      <c r="U236" s="16">
        <v>12.7</v>
      </c>
      <c r="V236" s="17">
        <f t="shared" si="21"/>
        <v>2.3076923076923106E-2</v>
      </c>
      <c r="W236" s="43">
        <v>13</v>
      </c>
      <c r="X236" s="44" t="s">
        <v>44</v>
      </c>
      <c r="Y236" s="25">
        <f t="shared" si="23"/>
        <v>325</v>
      </c>
      <c r="Z236" s="25">
        <f t="shared" si="22"/>
        <v>399.75</v>
      </c>
      <c r="AA236" s="13">
        <v>0.5</v>
      </c>
      <c r="AB236" s="23">
        <f t="shared" si="24"/>
        <v>6.5</v>
      </c>
      <c r="AC236" s="13">
        <v>0.55000000000000004</v>
      </c>
      <c r="AD236" s="23">
        <f t="shared" si="25"/>
        <v>5.85</v>
      </c>
      <c r="AE236" s="13">
        <v>0.6</v>
      </c>
      <c r="AF236" s="23">
        <v>5.08</v>
      </c>
      <c r="AH236" s="46">
        <f t="shared" si="26"/>
        <v>13</v>
      </c>
    </row>
    <row r="237" spans="1:34">
      <c r="A237" s="10">
        <v>738330300</v>
      </c>
      <c r="B237" s="11" t="s">
        <v>35</v>
      </c>
      <c r="C237" s="11" t="s">
        <v>74</v>
      </c>
      <c r="D237" s="11" t="s">
        <v>824</v>
      </c>
      <c r="E237" s="12" t="s">
        <v>818</v>
      </c>
      <c r="F237" s="11" t="s">
        <v>825</v>
      </c>
      <c r="G237" s="11" t="s">
        <v>820</v>
      </c>
      <c r="H237" s="11" t="s">
        <v>826</v>
      </c>
      <c r="I237" s="13" t="s">
        <v>117</v>
      </c>
      <c r="J237" s="13" t="s">
        <v>538</v>
      </c>
      <c r="K237" s="13" t="s">
        <v>41</v>
      </c>
      <c r="L237" s="11" t="s">
        <v>119</v>
      </c>
      <c r="M237" s="11" t="s">
        <v>771</v>
      </c>
      <c r="N237" s="20">
        <v>5</v>
      </c>
      <c r="O237" s="20" t="s">
        <v>44</v>
      </c>
      <c r="P237" s="20" t="s">
        <v>111</v>
      </c>
      <c r="Q237" s="11">
        <f t="shared" si="27"/>
        <v>80</v>
      </c>
      <c r="R237" s="11">
        <v>400</v>
      </c>
      <c r="S237" s="13" t="s">
        <v>111</v>
      </c>
      <c r="T237" s="11">
        <v>12</v>
      </c>
      <c r="U237" s="16">
        <v>10</v>
      </c>
      <c r="V237" s="17">
        <f t="shared" si="21"/>
        <v>5.6603773584905648E-2</v>
      </c>
      <c r="W237" s="43">
        <v>10.6</v>
      </c>
      <c r="X237" s="44" t="s">
        <v>44</v>
      </c>
      <c r="Y237" s="25">
        <f t="shared" si="23"/>
        <v>53</v>
      </c>
      <c r="Z237" s="25">
        <f t="shared" si="22"/>
        <v>65.19</v>
      </c>
      <c r="AA237" s="13">
        <v>0.5</v>
      </c>
      <c r="AB237" s="23">
        <f t="shared" si="24"/>
        <v>5.3</v>
      </c>
      <c r="AC237" s="13">
        <v>0.55000000000000004</v>
      </c>
      <c r="AD237" s="47">
        <f t="shared" si="25"/>
        <v>4.7699999999999996</v>
      </c>
      <c r="AE237" s="13">
        <v>0.6</v>
      </c>
      <c r="AF237" s="23">
        <v>4</v>
      </c>
      <c r="AH237" s="46">
        <f t="shared" si="26"/>
        <v>10.6</v>
      </c>
    </row>
    <row r="238" spans="1:34">
      <c r="A238" s="10" t="s">
        <v>121</v>
      </c>
      <c r="B238" s="11" t="s">
        <v>35</v>
      </c>
      <c r="C238" s="11" t="s">
        <v>74</v>
      </c>
      <c r="D238" s="11" t="s">
        <v>824</v>
      </c>
      <c r="E238" s="12" t="s">
        <v>818</v>
      </c>
      <c r="F238" s="11" t="s">
        <v>827</v>
      </c>
      <c r="G238" s="11" t="s">
        <v>820</v>
      </c>
      <c r="H238" s="11" t="s">
        <v>828</v>
      </c>
      <c r="I238" s="13" t="s">
        <v>117</v>
      </c>
      <c r="J238" s="13" t="s">
        <v>538</v>
      </c>
      <c r="K238" s="13" t="s">
        <v>41</v>
      </c>
      <c r="L238" s="11" t="s">
        <v>119</v>
      </c>
      <c r="M238" s="11" t="s">
        <v>771</v>
      </c>
      <c r="N238" s="20">
        <v>5</v>
      </c>
      <c r="O238" s="20" t="s">
        <v>44</v>
      </c>
      <c r="P238" s="20" t="s">
        <v>111</v>
      </c>
      <c r="Q238" s="11">
        <f t="shared" si="27"/>
        <v>80</v>
      </c>
      <c r="R238" s="11">
        <v>400</v>
      </c>
      <c r="S238" s="13" t="s">
        <v>111</v>
      </c>
      <c r="T238" s="11">
        <v>12</v>
      </c>
      <c r="U238" s="16">
        <v>13.5</v>
      </c>
      <c r="V238" s="17">
        <f t="shared" si="21"/>
        <v>3.5714285714285698E-2</v>
      </c>
      <c r="W238" s="43">
        <v>14</v>
      </c>
      <c r="X238" s="44" t="s">
        <v>44</v>
      </c>
      <c r="Y238" s="25">
        <f t="shared" si="23"/>
        <v>70</v>
      </c>
      <c r="Z238" s="25">
        <f t="shared" si="22"/>
        <v>86.1</v>
      </c>
      <c r="AA238" s="13">
        <v>0.5</v>
      </c>
      <c r="AB238" s="23">
        <f t="shared" si="24"/>
        <v>7</v>
      </c>
      <c r="AC238" s="13">
        <v>0.55000000000000004</v>
      </c>
      <c r="AD238" s="23">
        <f t="shared" si="25"/>
        <v>6.2999999999999989</v>
      </c>
      <c r="AE238" s="13">
        <v>0.6</v>
      </c>
      <c r="AF238" s="23">
        <v>5.4</v>
      </c>
      <c r="AH238" s="46">
        <f t="shared" si="26"/>
        <v>14</v>
      </c>
    </row>
    <row r="239" spans="1:34">
      <c r="A239" s="10">
        <v>738360314</v>
      </c>
      <c r="B239" s="11" t="s">
        <v>35</v>
      </c>
      <c r="C239" s="11" t="s">
        <v>74</v>
      </c>
      <c r="D239" s="11" t="s">
        <v>829</v>
      </c>
      <c r="E239" s="12" t="s">
        <v>830</v>
      </c>
      <c r="F239" s="11" t="s">
        <v>807</v>
      </c>
      <c r="G239" s="11" t="s">
        <v>831</v>
      </c>
      <c r="H239" s="11" t="s">
        <v>832</v>
      </c>
      <c r="I239" s="13" t="s">
        <v>117</v>
      </c>
      <c r="J239" s="13" t="s">
        <v>538</v>
      </c>
      <c r="K239" s="13" t="s">
        <v>41</v>
      </c>
      <c r="L239" s="11" t="s">
        <v>109</v>
      </c>
      <c r="M239" s="11" t="s">
        <v>833</v>
      </c>
      <c r="N239" s="20">
        <v>15</v>
      </c>
      <c r="O239" s="20" t="s">
        <v>44</v>
      </c>
      <c r="P239" s="20" t="s">
        <v>111</v>
      </c>
      <c r="Q239" s="11">
        <f t="shared" si="27"/>
        <v>24</v>
      </c>
      <c r="R239" s="11">
        <v>360</v>
      </c>
      <c r="S239" s="13" t="s">
        <v>111</v>
      </c>
      <c r="T239" s="11">
        <v>12</v>
      </c>
      <c r="U239" s="16">
        <v>9.9</v>
      </c>
      <c r="V239" s="17">
        <f t="shared" si="21"/>
        <v>4.8076923076923128E-2</v>
      </c>
      <c r="W239" s="43">
        <v>10.4</v>
      </c>
      <c r="X239" s="44" t="s">
        <v>44</v>
      </c>
      <c r="Y239" s="25">
        <f t="shared" si="23"/>
        <v>156</v>
      </c>
      <c r="Z239" s="25">
        <f t="shared" si="22"/>
        <v>191.88</v>
      </c>
      <c r="AA239" s="13">
        <v>0.5</v>
      </c>
      <c r="AB239" s="23">
        <f t="shared" si="24"/>
        <v>5.2</v>
      </c>
      <c r="AC239" s="13">
        <v>0.55000000000000004</v>
      </c>
      <c r="AD239" s="23">
        <f t="shared" si="25"/>
        <v>4.68</v>
      </c>
      <c r="AE239" s="13">
        <v>0.6</v>
      </c>
      <c r="AF239" s="23">
        <v>3.9600000000000004</v>
      </c>
      <c r="AH239" s="46">
        <f t="shared" si="26"/>
        <v>10.4</v>
      </c>
    </row>
    <row r="240" spans="1:34">
      <c r="A240" s="10"/>
      <c r="B240" s="11" t="s">
        <v>35</v>
      </c>
      <c r="C240" s="11" t="s">
        <v>74</v>
      </c>
      <c r="D240" s="11" t="s">
        <v>834</v>
      </c>
      <c r="E240" s="12" t="s">
        <v>830</v>
      </c>
      <c r="F240" s="11" t="s">
        <v>760</v>
      </c>
      <c r="G240" s="11" t="s">
        <v>831</v>
      </c>
      <c r="H240" s="11" t="s">
        <v>835</v>
      </c>
      <c r="I240" s="13" t="s">
        <v>117</v>
      </c>
      <c r="J240" s="13" t="s">
        <v>538</v>
      </c>
      <c r="K240" s="13" t="s">
        <v>41</v>
      </c>
      <c r="L240" s="11" t="s">
        <v>109</v>
      </c>
      <c r="M240" s="11" t="s">
        <v>833</v>
      </c>
      <c r="N240" s="20">
        <v>5</v>
      </c>
      <c r="O240" s="20" t="s">
        <v>44</v>
      </c>
      <c r="P240" s="20" t="s">
        <v>111</v>
      </c>
      <c r="Q240" s="11">
        <f t="shared" si="27"/>
        <v>100</v>
      </c>
      <c r="R240" s="11">
        <v>500</v>
      </c>
      <c r="S240" s="13" t="s">
        <v>111</v>
      </c>
      <c r="T240" s="11">
        <v>12</v>
      </c>
      <c r="U240" s="16">
        <v>10.9</v>
      </c>
      <c r="V240" s="17">
        <f t="shared" si="21"/>
        <v>0.44102564102564101</v>
      </c>
      <c r="W240" s="43">
        <v>19.5</v>
      </c>
      <c r="X240" s="44" t="s">
        <v>44</v>
      </c>
      <c r="Y240" s="25">
        <f t="shared" si="23"/>
        <v>97.5</v>
      </c>
      <c r="Z240" s="25">
        <f t="shared" si="22"/>
        <v>119.925</v>
      </c>
      <c r="AA240" s="13">
        <v>0.5</v>
      </c>
      <c r="AB240" s="23">
        <f t="shared" si="24"/>
        <v>9.75</v>
      </c>
      <c r="AC240" s="13">
        <v>0.55000000000000004</v>
      </c>
      <c r="AD240" s="23">
        <f t="shared" si="25"/>
        <v>8.7749999999999986</v>
      </c>
      <c r="AE240" s="13">
        <v>0.6</v>
      </c>
      <c r="AF240" s="23">
        <v>4.3600000000000003</v>
      </c>
      <c r="AH240" s="46">
        <f t="shared" si="26"/>
        <v>19.5</v>
      </c>
    </row>
    <row r="241" spans="1:34">
      <c r="A241" s="10">
        <v>738360213</v>
      </c>
      <c r="B241" s="11" t="s">
        <v>35</v>
      </c>
      <c r="C241" s="11" t="s">
        <v>836</v>
      </c>
      <c r="D241" s="11" t="s">
        <v>837</v>
      </c>
      <c r="E241" s="12" t="s">
        <v>838</v>
      </c>
      <c r="F241" s="11" t="s">
        <v>839</v>
      </c>
      <c r="G241" s="11" t="s">
        <v>840</v>
      </c>
      <c r="H241" s="11" t="s">
        <v>841</v>
      </c>
      <c r="I241" s="13" t="s">
        <v>285</v>
      </c>
      <c r="J241" s="13" t="s">
        <v>842</v>
      </c>
      <c r="K241" s="13" t="s">
        <v>41</v>
      </c>
      <c r="L241" s="11" t="s">
        <v>119</v>
      </c>
      <c r="M241" s="11" t="s">
        <v>843</v>
      </c>
      <c r="N241" s="20">
        <v>25</v>
      </c>
      <c r="O241" s="20" t="s">
        <v>44</v>
      </c>
      <c r="P241" s="20" t="s">
        <v>111</v>
      </c>
      <c r="Q241" s="11">
        <f t="shared" si="27"/>
        <v>24</v>
      </c>
      <c r="R241" s="11">
        <v>600</v>
      </c>
      <c r="S241" s="13" t="s">
        <v>111</v>
      </c>
      <c r="T241" s="11">
        <v>12</v>
      </c>
      <c r="U241" s="16">
        <v>1.66</v>
      </c>
      <c r="V241" s="17">
        <f t="shared" si="21"/>
        <v>2.352941176470591E-2</v>
      </c>
      <c r="W241" s="43">
        <v>1.7</v>
      </c>
      <c r="X241" s="44" t="s">
        <v>44</v>
      </c>
      <c r="Y241" s="25">
        <f t="shared" si="23"/>
        <v>42.5</v>
      </c>
      <c r="Z241" s="25">
        <f t="shared" si="22"/>
        <v>52.274999999999999</v>
      </c>
      <c r="AA241" s="13">
        <v>0.4</v>
      </c>
      <c r="AB241" s="23">
        <f t="shared" si="24"/>
        <v>1.02</v>
      </c>
      <c r="AC241" s="13">
        <v>0.45</v>
      </c>
      <c r="AD241" s="23">
        <f t="shared" si="25"/>
        <v>0.93500000000000005</v>
      </c>
      <c r="AE241" s="13">
        <v>0.5</v>
      </c>
      <c r="AF241" s="23">
        <v>0.83</v>
      </c>
      <c r="AH241" s="46">
        <f t="shared" si="26"/>
        <v>1.7</v>
      </c>
    </row>
    <row r="242" spans="1:34">
      <c r="A242" s="10">
        <v>738360212</v>
      </c>
      <c r="B242" s="11" t="s">
        <v>35</v>
      </c>
      <c r="C242" s="11" t="s">
        <v>836</v>
      </c>
      <c r="D242" s="11" t="s">
        <v>844</v>
      </c>
      <c r="E242" s="12" t="s">
        <v>838</v>
      </c>
      <c r="F242" s="11" t="s">
        <v>807</v>
      </c>
      <c r="G242" s="11" t="s">
        <v>840</v>
      </c>
      <c r="H242" s="11" t="s">
        <v>845</v>
      </c>
      <c r="I242" s="13" t="s">
        <v>285</v>
      </c>
      <c r="J242" s="13" t="s">
        <v>842</v>
      </c>
      <c r="K242" s="13" t="s">
        <v>41</v>
      </c>
      <c r="L242" s="11" t="s">
        <v>119</v>
      </c>
      <c r="M242" s="11" t="s">
        <v>843</v>
      </c>
      <c r="N242" s="20">
        <v>15</v>
      </c>
      <c r="O242" s="20" t="s">
        <v>44</v>
      </c>
      <c r="P242" s="20" t="s">
        <v>111</v>
      </c>
      <c r="Q242" s="11">
        <f t="shared" si="27"/>
        <v>44</v>
      </c>
      <c r="R242" s="11">
        <v>660</v>
      </c>
      <c r="S242" s="13" t="s">
        <v>111</v>
      </c>
      <c r="T242" s="11">
        <v>12</v>
      </c>
      <c r="U242" s="16">
        <v>1.85</v>
      </c>
      <c r="V242" s="17">
        <f t="shared" si="21"/>
        <v>2.631578947368407E-2</v>
      </c>
      <c r="W242" s="43">
        <v>1.9</v>
      </c>
      <c r="X242" s="44" t="s">
        <v>44</v>
      </c>
      <c r="Y242" s="25">
        <f t="shared" si="23"/>
        <v>28.5</v>
      </c>
      <c r="Z242" s="25">
        <f t="shared" si="22"/>
        <v>35.055</v>
      </c>
      <c r="AA242" s="13">
        <v>0.4</v>
      </c>
      <c r="AB242" s="23">
        <f t="shared" si="24"/>
        <v>1.1399999999999999</v>
      </c>
      <c r="AC242" s="13">
        <v>0.45</v>
      </c>
      <c r="AD242" s="23">
        <f t="shared" si="25"/>
        <v>1.0449999999999999</v>
      </c>
      <c r="AE242" s="13">
        <v>0.5</v>
      </c>
      <c r="AF242" s="23">
        <v>0.92500000000000004</v>
      </c>
      <c r="AH242" s="46">
        <f t="shared" si="26"/>
        <v>1.9</v>
      </c>
    </row>
    <row r="243" spans="1:34">
      <c r="A243" s="10">
        <v>738360068</v>
      </c>
      <c r="B243" s="11" t="s">
        <v>35</v>
      </c>
      <c r="C243" s="11" t="s">
        <v>74</v>
      </c>
      <c r="D243" s="11" t="s">
        <v>846</v>
      </c>
      <c r="E243" s="12" t="s">
        <v>847</v>
      </c>
      <c r="F243" s="11" t="s">
        <v>839</v>
      </c>
      <c r="G243" s="11" t="s">
        <v>848</v>
      </c>
      <c r="H243" s="11" t="s">
        <v>849</v>
      </c>
      <c r="I243" s="13" t="s">
        <v>285</v>
      </c>
      <c r="J243" s="13" t="s">
        <v>842</v>
      </c>
      <c r="K243" s="13" t="s">
        <v>41</v>
      </c>
      <c r="L243" s="11" t="s">
        <v>78</v>
      </c>
      <c r="M243" s="11" t="s">
        <v>850</v>
      </c>
      <c r="N243" s="20">
        <v>25</v>
      </c>
      <c r="O243" s="20" t="s">
        <v>44</v>
      </c>
      <c r="P243" s="20" t="s">
        <v>111</v>
      </c>
      <c r="Q243" s="11">
        <f t="shared" si="27"/>
        <v>24</v>
      </c>
      <c r="R243" s="11">
        <v>600</v>
      </c>
      <c r="S243" s="13" t="s">
        <v>111</v>
      </c>
      <c r="T243" s="11">
        <v>12</v>
      </c>
      <c r="U243" s="16">
        <v>4.0999999999999996</v>
      </c>
      <c r="V243" s="17">
        <f t="shared" si="21"/>
        <v>4.6511627906976827E-2</v>
      </c>
      <c r="W243" s="43">
        <v>4.3</v>
      </c>
      <c r="X243" s="44" t="s">
        <v>44</v>
      </c>
      <c r="Y243" s="25">
        <f t="shared" si="23"/>
        <v>107.5</v>
      </c>
      <c r="Z243" s="25">
        <f t="shared" si="22"/>
        <v>132.22499999999999</v>
      </c>
      <c r="AA243" s="13">
        <v>0.5</v>
      </c>
      <c r="AB243" s="23">
        <f t="shared" si="24"/>
        <v>2.15</v>
      </c>
      <c r="AC243" s="13">
        <v>0.55000000000000004</v>
      </c>
      <c r="AD243" s="47">
        <f t="shared" si="25"/>
        <v>1.9349999999999998</v>
      </c>
      <c r="AE243" s="13">
        <v>0.6</v>
      </c>
      <c r="AF243" s="47">
        <v>1.64</v>
      </c>
      <c r="AH243" s="46">
        <f t="shared" si="26"/>
        <v>4.3</v>
      </c>
    </row>
    <row r="244" spans="1:34">
      <c r="A244" s="10">
        <v>738350020</v>
      </c>
      <c r="B244" s="11" t="s">
        <v>35</v>
      </c>
      <c r="C244" s="11" t="s">
        <v>74</v>
      </c>
      <c r="D244" s="11" t="s">
        <v>851</v>
      </c>
      <c r="E244" s="12" t="s">
        <v>852</v>
      </c>
      <c r="F244" s="11" t="s">
        <v>853</v>
      </c>
      <c r="G244" s="11" t="s">
        <v>854</v>
      </c>
      <c r="H244" s="11" t="s">
        <v>855</v>
      </c>
      <c r="I244" s="13" t="s">
        <v>117</v>
      </c>
      <c r="J244" s="13" t="s">
        <v>538</v>
      </c>
      <c r="K244" s="13" t="s">
        <v>41</v>
      </c>
      <c r="L244" s="11" t="s">
        <v>78</v>
      </c>
      <c r="M244" s="11"/>
      <c r="N244" s="20">
        <v>20</v>
      </c>
      <c r="O244" s="20" t="s">
        <v>44</v>
      </c>
      <c r="P244" s="20" t="s">
        <v>111</v>
      </c>
      <c r="Q244" s="11">
        <f t="shared" si="27"/>
        <v>24</v>
      </c>
      <c r="R244" s="11">
        <v>480</v>
      </c>
      <c r="S244" s="13" t="s">
        <v>111</v>
      </c>
      <c r="T244" s="11">
        <v>12</v>
      </c>
      <c r="U244" s="16">
        <v>8.5</v>
      </c>
      <c r="V244" s="17">
        <f t="shared" si="21"/>
        <v>3.4090909090909172E-2</v>
      </c>
      <c r="W244" s="43">
        <v>8.8000000000000007</v>
      </c>
      <c r="X244" s="44" t="s">
        <v>44</v>
      </c>
      <c r="Y244" s="25">
        <f t="shared" si="23"/>
        <v>176</v>
      </c>
      <c r="Z244" s="25">
        <f t="shared" si="22"/>
        <v>216.48</v>
      </c>
      <c r="AA244" s="13">
        <v>0.5</v>
      </c>
      <c r="AB244" s="23">
        <f t="shared" si="24"/>
        <v>4.4000000000000004</v>
      </c>
      <c r="AC244" s="13">
        <v>0.55000000000000004</v>
      </c>
      <c r="AD244" s="47">
        <f t="shared" si="25"/>
        <v>3.96</v>
      </c>
      <c r="AE244" s="13">
        <v>0.6</v>
      </c>
      <c r="AF244" s="47">
        <v>3.4000000000000004</v>
      </c>
      <c r="AH244" s="46">
        <f t="shared" si="26"/>
        <v>8.8000000000000007</v>
      </c>
    </row>
    <row r="245" spans="1:34">
      <c r="A245" s="10">
        <v>738330213</v>
      </c>
      <c r="B245" s="11" t="s">
        <v>327</v>
      </c>
      <c r="C245" s="11" t="s">
        <v>74</v>
      </c>
      <c r="D245" s="11" t="s">
        <v>856</v>
      </c>
      <c r="E245" s="12" t="s">
        <v>857</v>
      </c>
      <c r="F245" s="11" t="s">
        <v>858</v>
      </c>
      <c r="G245" s="11" t="s">
        <v>859</v>
      </c>
      <c r="H245" s="11" t="s">
        <v>860</v>
      </c>
      <c r="I245" s="13" t="s">
        <v>117</v>
      </c>
      <c r="J245" s="13" t="s">
        <v>538</v>
      </c>
      <c r="K245" s="13" t="s">
        <v>41</v>
      </c>
      <c r="L245" s="11" t="s">
        <v>78</v>
      </c>
      <c r="M245" s="11" t="s">
        <v>771</v>
      </c>
      <c r="N245" s="20">
        <v>20</v>
      </c>
      <c r="O245" s="20" t="s">
        <v>44</v>
      </c>
      <c r="P245" s="20" t="s">
        <v>111</v>
      </c>
      <c r="Q245" s="11">
        <f t="shared" si="27"/>
        <v>24</v>
      </c>
      <c r="R245" s="11">
        <v>480</v>
      </c>
      <c r="S245" s="13" t="s">
        <v>111</v>
      </c>
      <c r="T245" s="11">
        <v>12</v>
      </c>
      <c r="U245" s="16">
        <v>10</v>
      </c>
      <c r="V245" s="17">
        <f t="shared" si="21"/>
        <v>4.7619047619047672E-2</v>
      </c>
      <c r="W245" s="43">
        <v>10.5</v>
      </c>
      <c r="X245" s="44" t="s">
        <v>44</v>
      </c>
      <c r="Y245" s="25">
        <f t="shared" si="23"/>
        <v>210</v>
      </c>
      <c r="Z245" s="25">
        <f t="shared" si="22"/>
        <v>258.3</v>
      </c>
      <c r="AA245" s="13">
        <v>0.5</v>
      </c>
      <c r="AB245" s="23">
        <f t="shared" si="24"/>
        <v>5.25</v>
      </c>
      <c r="AC245" s="13">
        <v>0.55000000000000004</v>
      </c>
      <c r="AD245" s="23">
        <f t="shared" si="25"/>
        <v>4.7249999999999996</v>
      </c>
      <c r="AE245" s="13">
        <v>0.6</v>
      </c>
      <c r="AF245" s="23">
        <v>4</v>
      </c>
      <c r="AH245" s="46">
        <f t="shared" si="26"/>
        <v>10.5</v>
      </c>
    </row>
    <row r="246" spans="1:34">
      <c r="A246" s="10">
        <v>738360284</v>
      </c>
      <c r="B246" s="11" t="s">
        <v>327</v>
      </c>
      <c r="C246" s="11" t="s">
        <v>74</v>
      </c>
      <c r="D246" s="11" t="s">
        <v>861</v>
      </c>
      <c r="E246" s="12" t="s">
        <v>862</v>
      </c>
      <c r="F246" s="11"/>
      <c r="G246" s="11" t="s">
        <v>863</v>
      </c>
      <c r="H246" s="11" t="s">
        <v>864</v>
      </c>
      <c r="I246" s="13" t="s">
        <v>117</v>
      </c>
      <c r="J246" s="13" t="s">
        <v>538</v>
      </c>
      <c r="K246" s="13" t="s">
        <v>41</v>
      </c>
      <c r="L246" s="11" t="s">
        <v>865</v>
      </c>
      <c r="M246" s="11" t="s">
        <v>866</v>
      </c>
      <c r="N246" s="20">
        <v>4</v>
      </c>
      <c r="O246" s="20" t="s">
        <v>867</v>
      </c>
      <c r="P246" s="20" t="s">
        <v>868</v>
      </c>
      <c r="Q246" s="11">
        <f t="shared" si="27"/>
        <v>10</v>
      </c>
      <c r="R246" s="11">
        <v>40</v>
      </c>
      <c r="S246" s="13" t="s">
        <v>868</v>
      </c>
      <c r="T246" s="11">
        <v>36</v>
      </c>
      <c r="U246" s="16">
        <v>14.3</v>
      </c>
      <c r="V246" s="17">
        <f t="shared" si="21"/>
        <v>4.6666666666666634E-2</v>
      </c>
      <c r="W246" s="43">
        <v>15</v>
      </c>
      <c r="X246" s="44" t="s">
        <v>867</v>
      </c>
      <c r="Y246" s="25">
        <f t="shared" si="23"/>
        <v>60</v>
      </c>
      <c r="Z246" s="25">
        <f t="shared" si="22"/>
        <v>73.8</v>
      </c>
      <c r="AA246" s="13">
        <v>0.5</v>
      </c>
      <c r="AB246" s="23">
        <f t="shared" si="24"/>
        <v>7.5</v>
      </c>
      <c r="AC246" s="13">
        <v>0.55000000000000004</v>
      </c>
      <c r="AD246" s="23">
        <f t="shared" si="25"/>
        <v>6.7499999999999991</v>
      </c>
      <c r="AE246" s="13">
        <v>0.6</v>
      </c>
      <c r="AF246" s="23">
        <v>5.7200000000000006</v>
      </c>
      <c r="AH246" s="46">
        <f t="shared" si="26"/>
        <v>15</v>
      </c>
    </row>
    <row r="247" spans="1:34">
      <c r="A247" s="10">
        <v>738810254</v>
      </c>
      <c r="B247" s="11" t="s">
        <v>35</v>
      </c>
      <c r="C247" s="11" t="s">
        <v>869</v>
      </c>
      <c r="D247" s="11" t="s">
        <v>870</v>
      </c>
      <c r="E247" s="12" t="s">
        <v>871</v>
      </c>
      <c r="F247" s="11" t="s">
        <v>872</v>
      </c>
      <c r="G247" s="11" t="s">
        <v>873</v>
      </c>
      <c r="H247" s="11" t="s">
        <v>874</v>
      </c>
      <c r="I247" s="13" t="s">
        <v>285</v>
      </c>
      <c r="J247" s="13" t="s">
        <v>875</v>
      </c>
      <c r="K247" s="13" t="s">
        <v>41</v>
      </c>
      <c r="L247" s="11" t="s">
        <v>42</v>
      </c>
      <c r="M247" s="11" t="s">
        <v>876</v>
      </c>
      <c r="N247" s="20">
        <v>1</v>
      </c>
      <c r="O247" s="20" t="s">
        <v>44</v>
      </c>
      <c r="P247" s="20" t="s">
        <v>289</v>
      </c>
      <c r="Q247" s="11"/>
      <c r="R247" s="11"/>
      <c r="S247" s="13" t="s">
        <v>289</v>
      </c>
      <c r="T247" s="11">
        <v>6</v>
      </c>
      <c r="U247" s="16">
        <v>24.5</v>
      </c>
      <c r="V247" s="17">
        <f t="shared" si="21"/>
        <v>0</v>
      </c>
      <c r="W247" s="43">
        <v>24.5</v>
      </c>
      <c r="X247" s="44" t="s">
        <v>44</v>
      </c>
      <c r="Y247" s="25">
        <f t="shared" si="23"/>
        <v>24.5</v>
      </c>
      <c r="Z247" s="25">
        <f t="shared" si="22"/>
        <v>30.134999999999998</v>
      </c>
      <c r="AA247" s="13">
        <v>0.4</v>
      </c>
      <c r="AB247" s="23">
        <f t="shared" si="24"/>
        <v>14.7</v>
      </c>
      <c r="AC247" s="13">
        <v>0.45</v>
      </c>
      <c r="AD247" s="23">
        <f t="shared" si="25"/>
        <v>13.475000000000001</v>
      </c>
      <c r="AE247" s="13">
        <v>0.5</v>
      </c>
      <c r="AF247" s="23">
        <v>12.25</v>
      </c>
      <c r="AH247" s="46">
        <f t="shared" si="26"/>
        <v>24.5</v>
      </c>
    </row>
    <row r="248" spans="1:34">
      <c r="A248" s="10">
        <v>738810250</v>
      </c>
      <c r="B248" s="11" t="s">
        <v>35</v>
      </c>
      <c r="C248" s="11" t="s">
        <v>869</v>
      </c>
      <c r="D248" s="11" t="s">
        <v>877</v>
      </c>
      <c r="E248" s="12" t="s">
        <v>871</v>
      </c>
      <c r="F248" s="11" t="s">
        <v>878</v>
      </c>
      <c r="G248" s="11" t="s">
        <v>873</v>
      </c>
      <c r="H248" s="11" t="s">
        <v>879</v>
      </c>
      <c r="I248" s="13" t="s">
        <v>285</v>
      </c>
      <c r="J248" s="13" t="s">
        <v>875</v>
      </c>
      <c r="K248" s="13" t="s">
        <v>41</v>
      </c>
      <c r="L248" s="11" t="s">
        <v>42</v>
      </c>
      <c r="M248" s="11" t="s">
        <v>876</v>
      </c>
      <c r="N248" s="20">
        <v>5</v>
      </c>
      <c r="O248" s="20" t="s">
        <v>44</v>
      </c>
      <c r="P248" s="20" t="s">
        <v>868</v>
      </c>
      <c r="Q248" s="11"/>
      <c r="R248" s="11"/>
      <c r="S248" s="13" t="s">
        <v>868</v>
      </c>
      <c r="T248" s="11">
        <v>6</v>
      </c>
      <c r="U248" s="16">
        <v>18.5</v>
      </c>
      <c r="V248" s="17">
        <f t="shared" si="21"/>
        <v>0</v>
      </c>
      <c r="W248" s="43">
        <v>18.5</v>
      </c>
      <c r="X248" s="44" t="s">
        <v>44</v>
      </c>
      <c r="Y248" s="25">
        <f t="shared" si="23"/>
        <v>92.5</v>
      </c>
      <c r="Z248" s="25">
        <f t="shared" si="22"/>
        <v>113.77499999999999</v>
      </c>
      <c r="AA248" s="13">
        <v>0.4</v>
      </c>
      <c r="AB248" s="23">
        <f t="shared" si="24"/>
        <v>11.1</v>
      </c>
      <c r="AC248" s="13">
        <v>0.45</v>
      </c>
      <c r="AD248" s="23">
        <f t="shared" si="25"/>
        <v>10.175000000000001</v>
      </c>
      <c r="AE248" s="13">
        <v>0.5</v>
      </c>
      <c r="AF248" s="23">
        <v>9.25</v>
      </c>
      <c r="AH248" s="46">
        <f t="shared" si="26"/>
        <v>18.5</v>
      </c>
    </row>
    <row r="249" spans="1:34">
      <c r="A249" s="10">
        <v>738810255</v>
      </c>
      <c r="B249" s="11" t="s">
        <v>35</v>
      </c>
      <c r="C249" s="11" t="s">
        <v>869</v>
      </c>
      <c r="D249" s="11" t="s">
        <v>880</v>
      </c>
      <c r="E249" s="12" t="s">
        <v>871</v>
      </c>
      <c r="F249" s="11" t="s">
        <v>881</v>
      </c>
      <c r="G249" s="11" t="s">
        <v>873</v>
      </c>
      <c r="H249" s="11" t="s">
        <v>882</v>
      </c>
      <c r="I249" s="13" t="s">
        <v>285</v>
      </c>
      <c r="J249" s="13" t="s">
        <v>875</v>
      </c>
      <c r="K249" s="13" t="s">
        <v>41</v>
      </c>
      <c r="L249" s="11" t="s">
        <v>42</v>
      </c>
      <c r="M249" s="11" t="s">
        <v>876</v>
      </c>
      <c r="N249" s="20">
        <v>11</v>
      </c>
      <c r="O249" s="20" t="s">
        <v>44</v>
      </c>
      <c r="P249" s="20" t="s">
        <v>868</v>
      </c>
      <c r="Q249" s="11"/>
      <c r="R249" s="11"/>
      <c r="S249" s="13" t="s">
        <v>868</v>
      </c>
      <c r="T249" s="11">
        <v>6</v>
      </c>
      <c r="U249" s="16">
        <v>17.5</v>
      </c>
      <c r="V249" s="17">
        <f t="shared" si="21"/>
        <v>0</v>
      </c>
      <c r="W249" s="43">
        <v>17.5</v>
      </c>
      <c r="X249" s="44" t="s">
        <v>44</v>
      </c>
      <c r="Y249" s="25">
        <f t="shared" si="23"/>
        <v>192.5</v>
      </c>
      <c r="Z249" s="25">
        <f t="shared" si="22"/>
        <v>236.77500000000001</v>
      </c>
      <c r="AA249" s="13">
        <v>0.4</v>
      </c>
      <c r="AB249" s="23">
        <f t="shared" si="24"/>
        <v>10.5</v>
      </c>
      <c r="AC249" s="13">
        <v>0.45</v>
      </c>
      <c r="AD249" s="23">
        <f t="shared" si="25"/>
        <v>9.625</v>
      </c>
      <c r="AE249" s="13">
        <v>0.5</v>
      </c>
      <c r="AF249" s="23">
        <v>8.75</v>
      </c>
      <c r="AH249" s="46">
        <f t="shared" si="26"/>
        <v>17.5</v>
      </c>
    </row>
    <row r="250" spans="1:34">
      <c r="A250" s="10">
        <v>738810253</v>
      </c>
      <c r="B250" s="11" t="s">
        <v>35</v>
      </c>
      <c r="C250" s="11" t="s">
        <v>869</v>
      </c>
      <c r="D250" s="11" t="s">
        <v>883</v>
      </c>
      <c r="E250" s="12" t="s">
        <v>871</v>
      </c>
      <c r="F250" s="11" t="s">
        <v>884</v>
      </c>
      <c r="G250" s="11" t="s">
        <v>873</v>
      </c>
      <c r="H250" s="11" t="s">
        <v>885</v>
      </c>
      <c r="I250" s="13" t="s">
        <v>285</v>
      </c>
      <c r="J250" s="13" t="s">
        <v>875</v>
      </c>
      <c r="K250" s="13" t="s">
        <v>41</v>
      </c>
      <c r="L250" s="11" t="s">
        <v>42</v>
      </c>
      <c r="M250" s="11" t="s">
        <v>876</v>
      </c>
      <c r="N250" s="20">
        <v>33</v>
      </c>
      <c r="O250" s="20" t="s">
        <v>44</v>
      </c>
      <c r="P250" s="20" t="s">
        <v>868</v>
      </c>
      <c r="Q250" s="11"/>
      <c r="R250" s="11"/>
      <c r="S250" s="13" t="s">
        <v>868</v>
      </c>
      <c r="T250" s="11">
        <v>6</v>
      </c>
      <c r="U250" s="16">
        <v>15</v>
      </c>
      <c r="V250" s="17">
        <f t="shared" si="21"/>
        <v>0</v>
      </c>
      <c r="W250" s="43">
        <v>15</v>
      </c>
      <c r="X250" s="44" t="s">
        <v>44</v>
      </c>
      <c r="Y250" s="25">
        <f t="shared" si="23"/>
        <v>495</v>
      </c>
      <c r="Z250" s="25">
        <f t="shared" si="22"/>
        <v>608.85</v>
      </c>
      <c r="AA250" s="13">
        <v>0.4</v>
      </c>
      <c r="AB250" s="23">
        <f t="shared" si="24"/>
        <v>9</v>
      </c>
      <c r="AC250" s="13">
        <v>0.45</v>
      </c>
      <c r="AD250" s="23">
        <f t="shared" si="25"/>
        <v>8.25</v>
      </c>
      <c r="AE250" s="13">
        <v>0.5</v>
      </c>
      <c r="AF250" s="47">
        <v>7.5</v>
      </c>
      <c r="AH250" s="46">
        <f t="shared" si="26"/>
        <v>15</v>
      </c>
    </row>
    <row r="251" spans="1:34">
      <c r="A251" s="10">
        <v>738810257</v>
      </c>
      <c r="B251" s="11" t="s">
        <v>35</v>
      </c>
      <c r="C251" s="11" t="s">
        <v>869</v>
      </c>
      <c r="D251" s="11" t="s">
        <v>886</v>
      </c>
      <c r="E251" s="12" t="s">
        <v>887</v>
      </c>
      <c r="F251" s="11" t="s">
        <v>888</v>
      </c>
      <c r="G251" s="11" t="s">
        <v>889</v>
      </c>
      <c r="H251" s="11" t="s">
        <v>890</v>
      </c>
      <c r="I251" s="13" t="s">
        <v>285</v>
      </c>
      <c r="J251" s="13" t="s">
        <v>875</v>
      </c>
      <c r="K251" s="13" t="s">
        <v>41</v>
      </c>
      <c r="L251" s="11" t="s">
        <v>42</v>
      </c>
      <c r="M251" s="11" t="s">
        <v>891</v>
      </c>
      <c r="N251" s="20">
        <v>1</v>
      </c>
      <c r="O251" s="20" t="s">
        <v>867</v>
      </c>
      <c r="P251" s="20" t="s">
        <v>289</v>
      </c>
      <c r="Q251" s="11"/>
      <c r="R251" s="11"/>
      <c r="S251" s="13" t="s">
        <v>289</v>
      </c>
      <c r="T251" s="11">
        <v>12</v>
      </c>
      <c r="U251" s="16">
        <v>51.2</v>
      </c>
      <c r="V251" s="17">
        <f t="shared" si="21"/>
        <v>0</v>
      </c>
      <c r="W251" s="43">
        <v>51.2</v>
      </c>
      <c r="X251" s="44" t="s">
        <v>867</v>
      </c>
      <c r="Y251" s="25">
        <f t="shared" si="23"/>
        <v>51.2</v>
      </c>
      <c r="Z251" s="25">
        <f t="shared" si="22"/>
        <v>62.975999999999999</v>
      </c>
      <c r="AA251" s="13">
        <v>0.4</v>
      </c>
      <c r="AB251" s="23">
        <f t="shared" si="24"/>
        <v>30.72</v>
      </c>
      <c r="AC251" s="13">
        <v>0.45</v>
      </c>
      <c r="AD251" s="23">
        <f t="shared" si="25"/>
        <v>28.160000000000004</v>
      </c>
      <c r="AE251" s="13">
        <v>0.5</v>
      </c>
      <c r="AF251" s="23">
        <v>25.6</v>
      </c>
      <c r="AH251" s="46">
        <f t="shared" si="26"/>
        <v>51.2</v>
      </c>
    </row>
    <row r="252" spans="1:34">
      <c r="A252" s="10">
        <v>738810256</v>
      </c>
      <c r="B252" s="11" t="s">
        <v>35</v>
      </c>
      <c r="C252" s="11" t="s">
        <v>869</v>
      </c>
      <c r="D252" s="11" t="s">
        <v>892</v>
      </c>
      <c r="E252" s="12" t="s">
        <v>887</v>
      </c>
      <c r="F252" s="11" t="s">
        <v>893</v>
      </c>
      <c r="G252" s="11" t="s">
        <v>889</v>
      </c>
      <c r="H252" s="11" t="s">
        <v>894</v>
      </c>
      <c r="I252" s="13" t="s">
        <v>285</v>
      </c>
      <c r="J252" s="13" t="s">
        <v>875</v>
      </c>
      <c r="K252" s="13" t="s">
        <v>41</v>
      </c>
      <c r="L252" s="11" t="s">
        <v>42</v>
      </c>
      <c r="M252" s="11" t="s">
        <v>891</v>
      </c>
      <c r="N252" s="20">
        <v>5</v>
      </c>
      <c r="O252" s="20" t="s">
        <v>867</v>
      </c>
      <c r="P252" s="20" t="s">
        <v>868</v>
      </c>
      <c r="Q252" s="11"/>
      <c r="R252" s="11"/>
      <c r="S252" s="13" t="s">
        <v>868</v>
      </c>
      <c r="T252" s="11">
        <v>12</v>
      </c>
      <c r="U252" s="16">
        <v>47</v>
      </c>
      <c r="V252" s="17">
        <f t="shared" si="21"/>
        <v>0</v>
      </c>
      <c r="W252" s="43">
        <v>47</v>
      </c>
      <c r="X252" s="44" t="s">
        <v>867</v>
      </c>
      <c r="Y252" s="25">
        <f t="shared" si="23"/>
        <v>235</v>
      </c>
      <c r="Z252" s="25">
        <f t="shared" si="22"/>
        <v>289.05</v>
      </c>
      <c r="AA252" s="13">
        <v>0.4</v>
      </c>
      <c r="AB252" s="23">
        <f t="shared" si="24"/>
        <v>28.2</v>
      </c>
      <c r="AC252" s="13">
        <v>0.45</v>
      </c>
      <c r="AD252" s="23">
        <f t="shared" si="25"/>
        <v>25.85</v>
      </c>
      <c r="AE252" s="13">
        <v>0.5</v>
      </c>
      <c r="AF252" s="23">
        <v>23.5</v>
      </c>
      <c r="AH252" s="46">
        <f t="shared" si="26"/>
        <v>47</v>
      </c>
    </row>
    <row r="253" spans="1:34">
      <c r="A253" s="10">
        <v>738810258</v>
      </c>
      <c r="B253" s="11" t="s">
        <v>35</v>
      </c>
      <c r="C253" s="11" t="s">
        <v>869</v>
      </c>
      <c r="D253" s="11" t="s">
        <v>895</v>
      </c>
      <c r="E253" s="12" t="s">
        <v>887</v>
      </c>
      <c r="F253" s="11" t="s">
        <v>896</v>
      </c>
      <c r="G253" s="11" t="s">
        <v>889</v>
      </c>
      <c r="H253" s="11" t="s">
        <v>897</v>
      </c>
      <c r="I253" s="13" t="s">
        <v>285</v>
      </c>
      <c r="J253" s="13" t="s">
        <v>875</v>
      </c>
      <c r="K253" s="13" t="s">
        <v>41</v>
      </c>
      <c r="L253" s="11" t="s">
        <v>42</v>
      </c>
      <c r="M253" s="11" t="s">
        <v>891</v>
      </c>
      <c r="N253" s="20">
        <v>10</v>
      </c>
      <c r="O253" s="20" t="s">
        <v>867</v>
      </c>
      <c r="P253" s="20" t="s">
        <v>868</v>
      </c>
      <c r="Q253" s="11"/>
      <c r="R253" s="11"/>
      <c r="S253" s="13" t="s">
        <v>868</v>
      </c>
      <c r="T253" s="11">
        <v>12</v>
      </c>
      <c r="U253" s="16">
        <v>46</v>
      </c>
      <c r="V253" s="17">
        <f t="shared" si="21"/>
        <v>0</v>
      </c>
      <c r="W253" s="43">
        <v>46</v>
      </c>
      <c r="X253" s="44" t="s">
        <v>867</v>
      </c>
      <c r="Y253" s="25">
        <f t="shared" si="23"/>
        <v>460</v>
      </c>
      <c r="Z253" s="25">
        <f t="shared" si="22"/>
        <v>565.79999999999995</v>
      </c>
      <c r="AA253" s="13">
        <v>0.4</v>
      </c>
      <c r="AB253" s="23">
        <f t="shared" si="24"/>
        <v>27.599999999999998</v>
      </c>
      <c r="AC253" s="13">
        <v>0.45</v>
      </c>
      <c r="AD253" s="23">
        <f t="shared" si="25"/>
        <v>25.3</v>
      </c>
      <c r="AE253" s="13">
        <v>0.5</v>
      </c>
      <c r="AF253" s="47">
        <v>23</v>
      </c>
      <c r="AH253" s="46">
        <f t="shared" si="26"/>
        <v>46</v>
      </c>
    </row>
    <row r="254" spans="1:34">
      <c r="A254" s="10">
        <v>738810259</v>
      </c>
      <c r="B254" s="11" t="s">
        <v>35</v>
      </c>
      <c r="C254" s="11" t="s">
        <v>869</v>
      </c>
      <c r="D254" s="11" t="s">
        <v>898</v>
      </c>
      <c r="E254" s="12" t="s">
        <v>887</v>
      </c>
      <c r="F254" s="11" t="s">
        <v>899</v>
      </c>
      <c r="G254" s="11" t="s">
        <v>889</v>
      </c>
      <c r="H254" s="11" t="s">
        <v>900</v>
      </c>
      <c r="I254" s="13" t="s">
        <v>285</v>
      </c>
      <c r="J254" s="13" t="s">
        <v>875</v>
      </c>
      <c r="K254" s="13" t="s">
        <v>41</v>
      </c>
      <c r="L254" s="11" t="s">
        <v>42</v>
      </c>
      <c r="M254" s="11" t="s">
        <v>891</v>
      </c>
      <c r="N254" s="20">
        <v>30</v>
      </c>
      <c r="O254" s="20" t="s">
        <v>867</v>
      </c>
      <c r="P254" s="20" t="s">
        <v>868</v>
      </c>
      <c r="Q254" s="11"/>
      <c r="R254" s="11"/>
      <c r="S254" s="13" t="s">
        <v>868</v>
      </c>
      <c r="T254" s="11">
        <v>12</v>
      </c>
      <c r="U254" s="16">
        <v>44</v>
      </c>
      <c r="V254" s="17">
        <f t="shared" si="21"/>
        <v>0</v>
      </c>
      <c r="W254" s="43">
        <v>44</v>
      </c>
      <c r="X254" s="44" t="s">
        <v>867</v>
      </c>
      <c r="Y254" s="25">
        <f t="shared" si="23"/>
        <v>1320</v>
      </c>
      <c r="Z254" s="25">
        <f t="shared" si="22"/>
        <v>1623.6</v>
      </c>
      <c r="AA254" s="13">
        <v>0.4</v>
      </c>
      <c r="AB254" s="23">
        <f t="shared" si="24"/>
        <v>26.4</v>
      </c>
      <c r="AC254" s="13">
        <v>0.45</v>
      </c>
      <c r="AD254" s="23">
        <f t="shared" si="25"/>
        <v>24.200000000000003</v>
      </c>
      <c r="AE254" s="13">
        <v>0.5</v>
      </c>
      <c r="AF254" s="47">
        <v>22</v>
      </c>
      <c r="AH254" s="46">
        <f t="shared" si="26"/>
        <v>44</v>
      </c>
    </row>
    <row r="255" spans="1:34">
      <c r="A255" s="10">
        <v>738810246</v>
      </c>
      <c r="B255" s="11" t="s">
        <v>35</v>
      </c>
      <c r="C255" s="11" t="s">
        <v>869</v>
      </c>
      <c r="D255" s="11" t="s">
        <v>901</v>
      </c>
      <c r="E255" s="12" t="s">
        <v>902</v>
      </c>
      <c r="F255" s="11" t="s">
        <v>872</v>
      </c>
      <c r="G255" s="11" t="s">
        <v>903</v>
      </c>
      <c r="H255" s="11" t="s">
        <v>904</v>
      </c>
      <c r="I255" s="13" t="s">
        <v>285</v>
      </c>
      <c r="J255" s="13" t="s">
        <v>875</v>
      </c>
      <c r="K255" s="13" t="s">
        <v>41</v>
      </c>
      <c r="L255" s="11" t="s">
        <v>42</v>
      </c>
      <c r="M255" s="11" t="s">
        <v>905</v>
      </c>
      <c r="N255" s="20">
        <v>1</v>
      </c>
      <c r="O255" s="20" t="s">
        <v>44</v>
      </c>
      <c r="P255" s="20" t="s">
        <v>289</v>
      </c>
      <c r="Q255" s="11"/>
      <c r="R255" s="11"/>
      <c r="S255" s="13" t="s">
        <v>289</v>
      </c>
      <c r="T255" s="11" t="s">
        <v>906</v>
      </c>
      <c r="U255" s="16">
        <v>28</v>
      </c>
      <c r="V255" s="17">
        <f t="shared" ref="V255:V332" si="28">1-(U255/W255)</f>
        <v>0</v>
      </c>
      <c r="W255" s="43">
        <v>28</v>
      </c>
      <c r="X255" s="44" t="s">
        <v>44</v>
      </c>
      <c r="Y255" s="25">
        <f t="shared" si="23"/>
        <v>28</v>
      </c>
      <c r="Z255" s="25">
        <f t="shared" ref="Z255:Z332" si="29">Y255*1.23</f>
        <v>34.44</v>
      </c>
      <c r="AA255" s="13">
        <v>0.4</v>
      </c>
      <c r="AB255" s="23">
        <f t="shared" si="24"/>
        <v>16.8</v>
      </c>
      <c r="AC255" s="13">
        <v>0.45</v>
      </c>
      <c r="AD255" s="23">
        <f t="shared" si="25"/>
        <v>15.400000000000002</v>
      </c>
      <c r="AE255" s="13">
        <v>0.5</v>
      </c>
      <c r="AF255" s="23">
        <v>14</v>
      </c>
      <c r="AH255" s="46">
        <f t="shared" si="26"/>
        <v>28</v>
      </c>
    </row>
    <row r="256" spans="1:34">
      <c r="A256" s="10">
        <v>738810247</v>
      </c>
      <c r="B256" s="11" t="s">
        <v>35</v>
      </c>
      <c r="C256" s="11" t="s">
        <v>869</v>
      </c>
      <c r="D256" s="11" t="s">
        <v>907</v>
      </c>
      <c r="E256" s="12" t="s">
        <v>902</v>
      </c>
      <c r="F256" s="11" t="s">
        <v>878</v>
      </c>
      <c r="G256" s="11" t="s">
        <v>903</v>
      </c>
      <c r="H256" s="11" t="s">
        <v>908</v>
      </c>
      <c r="I256" s="13" t="s">
        <v>285</v>
      </c>
      <c r="J256" s="13" t="s">
        <v>875</v>
      </c>
      <c r="K256" s="13" t="s">
        <v>41</v>
      </c>
      <c r="L256" s="11" t="s">
        <v>42</v>
      </c>
      <c r="M256" s="11" t="s">
        <v>905</v>
      </c>
      <c r="N256" s="20">
        <v>5</v>
      </c>
      <c r="O256" s="20" t="s">
        <v>44</v>
      </c>
      <c r="P256" s="20" t="s">
        <v>868</v>
      </c>
      <c r="Q256" s="11"/>
      <c r="R256" s="11"/>
      <c r="S256" s="13" t="s">
        <v>868</v>
      </c>
      <c r="T256" s="11" t="s">
        <v>906</v>
      </c>
      <c r="U256" s="16">
        <v>24</v>
      </c>
      <c r="V256" s="17">
        <f t="shared" si="28"/>
        <v>0</v>
      </c>
      <c r="W256" s="43">
        <v>24</v>
      </c>
      <c r="X256" s="44" t="s">
        <v>44</v>
      </c>
      <c r="Y256" s="25">
        <f t="shared" si="23"/>
        <v>120</v>
      </c>
      <c r="Z256" s="25">
        <f t="shared" si="29"/>
        <v>147.6</v>
      </c>
      <c r="AA256" s="13">
        <v>0.4</v>
      </c>
      <c r="AB256" s="23">
        <f t="shared" si="24"/>
        <v>14.399999999999999</v>
      </c>
      <c r="AC256" s="13">
        <v>0.45</v>
      </c>
      <c r="AD256" s="23">
        <f t="shared" si="25"/>
        <v>13.200000000000001</v>
      </c>
      <c r="AE256" s="13">
        <v>0.5</v>
      </c>
      <c r="AF256" s="23">
        <v>12</v>
      </c>
      <c r="AH256" s="46">
        <f t="shared" si="26"/>
        <v>24</v>
      </c>
    </row>
    <row r="257" spans="1:34">
      <c r="A257" s="10">
        <v>738810249</v>
      </c>
      <c r="B257" s="11" t="s">
        <v>35</v>
      </c>
      <c r="C257" s="11" t="s">
        <v>869</v>
      </c>
      <c r="D257" s="11" t="s">
        <v>909</v>
      </c>
      <c r="E257" s="12" t="s">
        <v>902</v>
      </c>
      <c r="F257" s="11" t="s">
        <v>910</v>
      </c>
      <c r="G257" s="11" t="s">
        <v>903</v>
      </c>
      <c r="H257" s="11" t="s">
        <v>911</v>
      </c>
      <c r="I257" s="13" t="s">
        <v>285</v>
      </c>
      <c r="J257" s="13" t="s">
        <v>875</v>
      </c>
      <c r="K257" s="13" t="s">
        <v>41</v>
      </c>
      <c r="L257" s="11" t="s">
        <v>42</v>
      </c>
      <c r="M257" s="11" t="s">
        <v>905</v>
      </c>
      <c r="N257" s="20">
        <v>10</v>
      </c>
      <c r="O257" s="20" t="s">
        <v>44</v>
      </c>
      <c r="P257" s="20" t="s">
        <v>868</v>
      </c>
      <c r="Q257" s="11"/>
      <c r="R257" s="11"/>
      <c r="S257" s="13" t="s">
        <v>868</v>
      </c>
      <c r="T257" s="11" t="s">
        <v>906</v>
      </c>
      <c r="U257" s="16">
        <v>23</v>
      </c>
      <c r="V257" s="17">
        <f t="shared" si="28"/>
        <v>0</v>
      </c>
      <c r="W257" s="43">
        <v>23</v>
      </c>
      <c r="X257" s="44" t="s">
        <v>44</v>
      </c>
      <c r="Y257" s="25">
        <f t="shared" si="23"/>
        <v>230</v>
      </c>
      <c r="Z257" s="25">
        <f t="shared" si="29"/>
        <v>282.89999999999998</v>
      </c>
      <c r="AA257" s="13">
        <v>0.4</v>
      </c>
      <c r="AB257" s="23">
        <f t="shared" si="24"/>
        <v>13.799999999999999</v>
      </c>
      <c r="AC257" s="13">
        <v>0.45</v>
      </c>
      <c r="AD257" s="23">
        <f t="shared" si="25"/>
        <v>12.65</v>
      </c>
      <c r="AE257" s="13">
        <v>0.5</v>
      </c>
      <c r="AF257" s="47">
        <v>11.5</v>
      </c>
      <c r="AH257" s="46">
        <f t="shared" si="26"/>
        <v>23</v>
      </c>
    </row>
    <row r="258" spans="1:34">
      <c r="A258" s="10">
        <v>738810223</v>
      </c>
      <c r="B258" s="11" t="s">
        <v>35</v>
      </c>
      <c r="C258" s="11" t="s">
        <v>869</v>
      </c>
      <c r="D258" s="11" t="s">
        <v>912</v>
      </c>
      <c r="E258" s="12" t="s">
        <v>902</v>
      </c>
      <c r="F258" s="11" t="s">
        <v>913</v>
      </c>
      <c r="G258" s="11" t="s">
        <v>903</v>
      </c>
      <c r="H258" s="11" t="s">
        <v>914</v>
      </c>
      <c r="I258" s="13" t="s">
        <v>285</v>
      </c>
      <c r="J258" s="13" t="s">
        <v>875</v>
      </c>
      <c r="K258" s="13" t="s">
        <v>41</v>
      </c>
      <c r="L258" s="11" t="s">
        <v>42</v>
      </c>
      <c r="M258" s="11" t="s">
        <v>905</v>
      </c>
      <c r="N258" s="20">
        <v>30</v>
      </c>
      <c r="O258" s="20" t="s">
        <v>44</v>
      </c>
      <c r="P258" s="20" t="s">
        <v>868</v>
      </c>
      <c r="Q258" s="11"/>
      <c r="R258" s="11"/>
      <c r="S258" s="13" t="s">
        <v>868</v>
      </c>
      <c r="T258" s="11" t="s">
        <v>906</v>
      </c>
      <c r="U258" s="16">
        <v>21.5</v>
      </c>
      <c r="V258" s="17">
        <f t="shared" si="28"/>
        <v>0</v>
      </c>
      <c r="W258" s="43">
        <v>21.5</v>
      </c>
      <c r="X258" s="44" t="s">
        <v>44</v>
      </c>
      <c r="Y258" s="25">
        <f t="shared" ref="Y258:Y321" si="30">W258*N258</f>
        <v>645</v>
      </c>
      <c r="Z258" s="25">
        <f t="shared" si="29"/>
        <v>793.35</v>
      </c>
      <c r="AA258" s="13">
        <v>0.4</v>
      </c>
      <c r="AB258" s="23">
        <f t="shared" ref="AB258:AB321" si="31">W258*(1-AA258)</f>
        <v>12.9</v>
      </c>
      <c r="AC258" s="13">
        <v>0.45</v>
      </c>
      <c r="AD258" s="23">
        <f t="shared" ref="AD258:AD321" si="32">W258*(1-AC258)</f>
        <v>11.825000000000001</v>
      </c>
      <c r="AE258" s="13">
        <v>0.5</v>
      </c>
      <c r="AF258" s="23">
        <v>10.75</v>
      </c>
      <c r="AH258" s="46">
        <f t="shared" ref="AH258:AH321" si="33">W258*(1-(AG258/100))</f>
        <v>21.5</v>
      </c>
    </row>
    <row r="259" spans="1:34">
      <c r="A259" s="10">
        <v>738360262</v>
      </c>
      <c r="B259" s="11" t="s">
        <v>35</v>
      </c>
      <c r="C259" s="11" t="s">
        <v>869</v>
      </c>
      <c r="D259" s="11" t="s">
        <v>915</v>
      </c>
      <c r="E259" s="12" t="s">
        <v>916</v>
      </c>
      <c r="F259" s="11" t="s">
        <v>917</v>
      </c>
      <c r="G259" s="11" t="s">
        <v>918</v>
      </c>
      <c r="H259" s="11" t="s">
        <v>919</v>
      </c>
      <c r="I259" s="13" t="s">
        <v>285</v>
      </c>
      <c r="J259" s="13" t="s">
        <v>920</v>
      </c>
      <c r="K259" s="13" t="s">
        <v>41</v>
      </c>
      <c r="L259" s="11" t="s">
        <v>42</v>
      </c>
      <c r="M259" s="11" t="s">
        <v>921</v>
      </c>
      <c r="N259" s="20">
        <v>1</v>
      </c>
      <c r="O259" s="20" t="s">
        <v>867</v>
      </c>
      <c r="P259" s="20" t="s">
        <v>289</v>
      </c>
      <c r="Q259" s="11"/>
      <c r="R259" s="11"/>
      <c r="S259" s="13" t="s">
        <v>289</v>
      </c>
      <c r="T259" s="11">
        <v>12</v>
      </c>
      <c r="U259" s="16">
        <v>61</v>
      </c>
      <c r="V259" s="17">
        <f t="shared" si="28"/>
        <v>0</v>
      </c>
      <c r="W259" s="43">
        <v>61</v>
      </c>
      <c r="X259" s="44" t="s">
        <v>867</v>
      </c>
      <c r="Y259" s="25">
        <f t="shared" si="30"/>
        <v>61</v>
      </c>
      <c r="Z259" s="25">
        <f t="shared" si="29"/>
        <v>75.03</v>
      </c>
      <c r="AA259" s="13">
        <v>0.4</v>
      </c>
      <c r="AB259" s="23">
        <f t="shared" si="31"/>
        <v>36.6</v>
      </c>
      <c r="AC259" s="13">
        <v>0.45</v>
      </c>
      <c r="AD259" s="23">
        <f t="shared" si="32"/>
        <v>33.550000000000004</v>
      </c>
      <c r="AE259" s="13">
        <v>0.5</v>
      </c>
      <c r="AF259" s="23">
        <v>30.5</v>
      </c>
      <c r="AH259" s="46">
        <f t="shared" si="33"/>
        <v>61</v>
      </c>
    </row>
    <row r="260" spans="1:34">
      <c r="A260" s="10">
        <v>738360263</v>
      </c>
      <c r="B260" s="11" t="s">
        <v>35</v>
      </c>
      <c r="C260" s="11" t="s">
        <v>869</v>
      </c>
      <c r="D260" s="11" t="s">
        <v>922</v>
      </c>
      <c r="E260" s="12" t="s">
        <v>916</v>
      </c>
      <c r="F260" s="11" t="s">
        <v>923</v>
      </c>
      <c r="G260" s="11" t="s">
        <v>918</v>
      </c>
      <c r="H260" s="11" t="s">
        <v>924</v>
      </c>
      <c r="I260" s="13" t="s">
        <v>285</v>
      </c>
      <c r="J260" s="13" t="s">
        <v>920</v>
      </c>
      <c r="K260" s="13" t="s">
        <v>41</v>
      </c>
      <c r="L260" s="11" t="s">
        <v>42</v>
      </c>
      <c r="M260" s="11" t="s">
        <v>921</v>
      </c>
      <c r="N260" s="20">
        <v>5</v>
      </c>
      <c r="O260" s="20" t="s">
        <v>867</v>
      </c>
      <c r="P260" s="20" t="s">
        <v>868</v>
      </c>
      <c r="Q260" s="11"/>
      <c r="R260" s="11"/>
      <c r="S260" s="13" t="s">
        <v>868</v>
      </c>
      <c r="T260" s="11">
        <v>12</v>
      </c>
      <c r="U260" s="16">
        <v>58</v>
      </c>
      <c r="V260" s="17">
        <f t="shared" si="28"/>
        <v>0</v>
      </c>
      <c r="W260" s="43">
        <v>58</v>
      </c>
      <c r="X260" s="44" t="s">
        <v>867</v>
      </c>
      <c r="Y260" s="25">
        <f t="shared" si="30"/>
        <v>290</v>
      </c>
      <c r="Z260" s="25">
        <f t="shared" si="29"/>
        <v>356.7</v>
      </c>
      <c r="AA260" s="13">
        <v>0.4</v>
      </c>
      <c r="AB260" s="23">
        <f t="shared" si="31"/>
        <v>34.799999999999997</v>
      </c>
      <c r="AC260" s="13">
        <v>0.45</v>
      </c>
      <c r="AD260" s="23">
        <f t="shared" si="32"/>
        <v>31.900000000000002</v>
      </c>
      <c r="AE260" s="13">
        <v>0.5</v>
      </c>
      <c r="AF260" s="23">
        <v>29</v>
      </c>
      <c r="AH260" s="46">
        <f t="shared" si="33"/>
        <v>58</v>
      </c>
    </row>
    <row r="261" spans="1:34">
      <c r="A261" s="10">
        <v>738360264</v>
      </c>
      <c r="B261" s="11" t="s">
        <v>35</v>
      </c>
      <c r="C261" s="11" t="s">
        <v>869</v>
      </c>
      <c r="D261" s="11" t="s">
        <v>925</v>
      </c>
      <c r="E261" s="12" t="s">
        <v>926</v>
      </c>
      <c r="F261" s="11" t="s">
        <v>888</v>
      </c>
      <c r="G261" s="11" t="s">
        <v>927</v>
      </c>
      <c r="H261" s="11" t="s">
        <v>928</v>
      </c>
      <c r="I261" s="13" t="s">
        <v>285</v>
      </c>
      <c r="J261" s="13" t="s">
        <v>920</v>
      </c>
      <c r="K261" s="13" t="s">
        <v>41</v>
      </c>
      <c r="L261" s="11" t="s">
        <v>42</v>
      </c>
      <c r="M261" s="11" t="s">
        <v>929</v>
      </c>
      <c r="N261" s="20">
        <v>1</v>
      </c>
      <c r="O261" s="20" t="s">
        <v>867</v>
      </c>
      <c r="P261" s="20" t="s">
        <v>289</v>
      </c>
      <c r="Q261" s="11"/>
      <c r="R261" s="11"/>
      <c r="S261" s="13" t="s">
        <v>289</v>
      </c>
      <c r="T261" s="11">
        <v>12</v>
      </c>
      <c r="U261" s="16">
        <v>33</v>
      </c>
      <c r="V261" s="17">
        <f t="shared" si="28"/>
        <v>0</v>
      </c>
      <c r="W261" s="43">
        <v>33</v>
      </c>
      <c r="X261" s="44" t="s">
        <v>867</v>
      </c>
      <c r="Y261" s="25">
        <f t="shared" si="30"/>
        <v>33</v>
      </c>
      <c r="Z261" s="25">
        <f t="shared" si="29"/>
        <v>40.589999999999996</v>
      </c>
      <c r="AA261" s="13">
        <v>0.4</v>
      </c>
      <c r="AB261" s="23">
        <f t="shared" si="31"/>
        <v>19.8</v>
      </c>
      <c r="AC261" s="13">
        <v>0.45</v>
      </c>
      <c r="AD261" s="23">
        <f t="shared" si="32"/>
        <v>18.150000000000002</v>
      </c>
      <c r="AE261" s="13">
        <v>0.5</v>
      </c>
      <c r="AF261" s="23">
        <v>16.5</v>
      </c>
      <c r="AH261" s="46">
        <f t="shared" si="33"/>
        <v>33</v>
      </c>
    </row>
    <row r="262" spans="1:34">
      <c r="A262" s="10">
        <v>738360265</v>
      </c>
      <c r="B262" s="11" t="s">
        <v>35</v>
      </c>
      <c r="C262" s="11" t="s">
        <v>869</v>
      </c>
      <c r="D262" s="11" t="s">
        <v>930</v>
      </c>
      <c r="E262" s="12" t="s">
        <v>926</v>
      </c>
      <c r="F262" s="11" t="s">
        <v>893</v>
      </c>
      <c r="G262" s="11" t="s">
        <v>927</v>
      </c>
      <c r="H262" s="11" t="s">
        <v>931</v>
      </c>
      <c r="I262" s="13" t="s">
        <v>285</v>
      </c>
      <c r="J262" s="13" t="s">
        <v>920</v>
      </c>
      <c r="K262" s="13" t="s">
        <v>41</v>
      </c>
      <c r="L262" s="11" t="s">
        <v>42</v>
      </c>
      <c r="M262" s="11" t="s">
        <v>929</v>
      </c>
      <c r="N262" s="20">
        <v>5</v>
      </c>
      <c r="O262" s="20" t="s">
        <v>867</v>
      </c>
      <c r="P262" s="20" t="s">
        <v>868</v>
      </c>
      <c r="Q262" s="11"/>
      <c r="R262" s="11"/>
      <c r="S262" s="13" t="s">
        <v>868</v>
      </c>
      <c r="T262" s="11">
        <v>12</v>
      </c>
      <c r="U262" s="16">
        <v>31</v>
      </c>
      <c r="V262" s="17">
        <f t="shared" si="28"/>
        <v>0</v>
      </c>
      <c r="W262" s="43">
        <v>31</v>
      </c>
      <c r="X262" s="44" t="s">
        <v>867</v>
      </c>
      <c r="Y262" s="25">
        <f t="shared" si="30"/>
        <v>155</v>
      </c>
      <c r="Z262" s="25">
        <f t="shared" si="29"/>
        <v>190.65</v>
      </c>
      <c r="AA262" s="13">
        <v>0.4</v>
      </c>
      <c r="AB262" s="23">
        <f t="shared" si="31"/>
        <v>18.599999999999998</v>
      </c>
      <c r="AC262" s="13">
        <v>0.45</v>
      </c>
      <c r="AD262" s="23">
        <f t="shared" si="32"/>
        <v>17.05</v>
      </c>
      <c r="AE262" s="13">
        <v>0.5</v>
      </c>
      <c r="AF262" s="23">
        <v>15.5</v>
      </c>
      <c r="AH262" s="46">
        <f t="shared" si="33"/>
        <v>31</v>
      </c>
    </row>
    <row r="263" spans="1:34">
      <c r="A263" s="10">
        <v>738810243</v>
      </c>
      <c r="B263" s="11" t="s">
        <v>35</v>
      </c>
      <c r="C263" s="11" t="s">
        <v>869</v>
      </c>
      <c r="D263" s="11" t="s">
        <v>932</v>
      </c>
      <c r="E263" s="12" t="s">
        <v>933</v>
      </c>
      <c r="F263" s="11" t="s">
        <v>888</v>
      </c>
      <c r="G263" s="11" t="s">
        <v>934</v>
      </c>
      <c r="H263" s="11" t="s">
        <v>935</v>
      </c>
      <c r="I263" s="13" t="s">
        <v>285</v>
      </c>
      <c r="J263" s="13" t="s">
        <v>920</v>
      </c>
      <c r="K263" s="13" t="s">
        <v>41</v>
      </c>
      <c r="L263" s="11" t="s">
        <v>42</v>
      </c>
      <c r="M263" s="11" t="s">
        <v>936</v>
      </c>
      <c r="N263" s="20">
        <v>1</v>
      </c>
      <c r="O263" s="20" t="s">
        <v>867</v>
      </c>
      <c r="P263" s="20" t="s">
        <v>868</v>
      </c>
      <c r="Q263" s="11"/>
      <c r="R263" s="11"/>
      <c r="S263" s="13" t="s">
        <v>868</v>
      </c>
      <c r="T263" s="11" t="s">
        <v>906</v>
      </c>
      <c r="U263" s="16">
        <v>49</v>
      </c>
      <c r="V263" s="17">
        <f t="shared" si="28"/>
        <v>0</v>
      </c>
      <c r="W263" s="43">
        <v>49</v>
      </c>
      <c r="X263" s="44" t="s">
        <v>867</v>
      </c>
      <c r="Y263" s="25">
        <f t="shared" si="30"/>
        <v>49</v>
      </c>
      <c r="Z263" s="25">
        <f t="shared" si="29"/>
        <v>60.269999999999996</v>
      </c>
      <c r="AA263" s="13">
        <v>0.4</v>
      </c>
      <c r="AB263" s="23">
        <f t="shared" si="31"/>
        <v>29.4</v>
      </c>
      <c r="AC263" s="13">
        <v>0.45</v>
      </c>
      <c r="AD263" s="23">
        <f t="shared" si="32"/>
        <v>26.950000000000003</v>
      </c>
      <c r="AE263" s="13">
        <v>0.5</v>
      </c>
      <c r="AF263" s="23">
        <v>24.5</v>
      </c>
      <c r="AH263" s="46">
        <f t="shared" si="33"/>
        <v>49</v>
      </c>
    </row>
    <row r="264" spans="1:34">
      <c r="A264" s="10">
        <v>738810244</v>
      </c>
      <c r="B264" s="11" t="s">
        <v>35</v>
      </c>
      <c r="C264" s="11" t="s">
        <v>869</v>
      </c>
      <c r="D264" s="11" t="s">
        <v>937</v>
      </c>
      <c r="E264" s="12" t="s">
        <v>933</v>
      </c>
      <c r="F264" s="11" t="s">
        <v>893</v>
      </c>
      <c r="G264" s="11" t="s">
        <v>934</v>
      </c>
      <c r="H264" s="11" t="s">
        <v>938</v>
      </c>
      <c r="I264" s="13" t="s">
        <v>285</v>
      </c>
      <c r="J264" s="13" t="s">
        <v>920</v>
      </c>
      <c r="K264" s="13" t="s">
        <v>41</v>
      </c>
      <c r="L264" s="11" t="s">
        <v>42</v>
      </c>
      <c r="M264" s="11" t="s">
        <v>936</v>
      </c>
      <c r="N264" s="20">
        <v>5</v>
      </c>
      <c r="O264" s="20" t="s">
        <v>867</v>
      </c>
      <c r="P264" s="20" t="s">
        <v>868</v>
      </c>
      <c r="Q264" s="11"/>
      <c r="R264" s="11"/>
      <c r="S264" s="13" t="s">
        <v>868</v>
      </c>
      <c r="T264" s="11" t="s">
        <v>906</v>
      </c>
      <c r="U264" s="16">
        <v>44</v>
      </c>
      <c r="V264" s="17">
        <f t="shared" si="28"/>
        <v>0</v>
      </c>
      <c r="W264" s="43">
        <v>44</v>
      </c>
      <c r="X264" s="44" t="s">
        <v>867</v>
      </c>
      <c r="Y264" s="25">
        <f t="shared" si="30"/>
        <v>220</v>
      </c>
      <c r="Z264" s="25">
        <f t="shared" si="29"/>
        <v>270.60000000000002</v>
      </c>
      <c r="AA264" s="13">
        <v>0.4</v>
      </c>
      <c r="AB264" s="23">
        <f t="shared" si="31"/>
        <v>26.4</v>
      </c>
      <c r="AC264" s="13">
        <v>0.45</v>
      </c>
      <c r="AD264" s="23">
        <f t="shared" si="32"/>
        <v>24.200000000000003</v>
      </c>
      <c r="AE264" s="13">
        <v>0.5</v>
      </c>
      <c r="AF264" s="23">
        <v>22</v>
      </c>
      <c r="AH264" s="46">
        <f t="shared" si="33"/>
        <v>44</v>
      </c>
    </row>
    <row r="265" spans="1:34">
      <c r="A265" s="10">
        <v>738810245</v>
      </c>
      <c r="B265" s="11" t="s">
        <v>35</v>
      </c>
      <c r="C265" s="11" t="s">
        <v>869</v>
      </c>
      <c r="D265" s="11" t="s">
        <v>939</v>
      </c>
      <c r="E265" s="12" t="s">
        <v>933</v>
      </c>
      <c r="F265" s="11" t="s">
        <v>896</v>
      </c>
      <c r="G265" s="11" t="s">
        <v>934</v>
      </c>
      <c r="H265" s="11" t="s">
        <v>940</v>
      </c>
      <c r="I265" s="13" t="s">
        <v>285</v>
      </c>
      <c r="J265" s="13" t="s">
        <v>920</v>
      </c>
      <c r="K265" s="13" t="s">
        <v>41</v>
      </c>
      <c r="L265" s="11" t="s">
        <v>42</v>
      </c>
      <c r="M265" s="11" t="s">
        <v>936</v>
      </c>
      <c r="N265" s="20">
        <v>10</v>
      </c>
      <c r="O265" s="20" t="s">
        <v>867</v>
      </c>
      <c r="P265" s="20" t="s">
        <v>868</v>
      </c>
      <c r="Q265" s="11"/>
      <c r="R265" s="11"/>
      <c r="S265" s="13" t="s">
        <v>868</v>
      </c>
      <c r="T265" s="11" t="s">
        <v>906</v>
      </c>
      <c r="U265" s="16">
        <v>43</v>
      </c>
      <c r="V265" s="17">
        <f t="shared" si="28"/>
        <v>0</v>
      </c>
      <c r="W265" s="43">
        <v>43</v>
      </c>
      <c r="X265" s="44" t="s">
        <v>867</v>
      </c>
      <c r="Y265" s="25">
        <f t="shared" si="30"/>
        <v>430</v>
      </c>
      <c r="Z265" s="25">
        <f t="shared" si="29"/>
        <v>528.9</v>
      </c>
      <c r="AA265" s="13">
        <v>0.4</v>
      </c>
      <c r="AB265" s="23">
        <f t="shared" si="31"/>
        <v>25.8</v>
      </c>
      <c r="AC265" s="13">
        <v>0.45</v>
      </c>
      <c r="AD265" s="23">
        <f t="shared" si="32"/>
        <v>23.650000000000002</v>
      </c>
      <c r="AE265" s="13">
        <v>0.5</v>
      </c>
      <c r="AF265" s="23">
        <v>21.5</v>
      </c>
      <c r="AH265" s="46">
        <f t="shared" si="33"/>
        <v>43</v>
      </c>
    </row>
    <row r="266" spans="1:34">
      <c r="A266" s="10">
        <v>738810227</v>
      </c>
      <c r="B266" s="11" t="s">
        <v>35</v>
      </c>
      <c r="C266" s="11" t="s">
        <v>869</v>
      </c>
      <c r="D266" s="11" t="s">
        <v>941</v>
      </c>
      <c r="E266" s="12" t="s">
        <v>933</v>
      </c>
      <c r="F266" s="11" t="s">
        <v>899</v>
      </c>
      <c r="G266" s="11" t="s">
        <v>934</v>
      </c>
      <c r="H266" s="11" t="s">
        <v>942</v>
      </c>
      <c r="I266" s="13" t="s">
        <v>285</v>
      </c>
      <c r="J266" s="13" t="s">
        <v>920</v>
      </c>
      <c r="K266" s="13" t="s">
        <v>41</v>
      </c>
      <c r="L266" s="11" t="s">
        <v>42</v>
      </c>
      <c r="M266" s="11" t="s">
        <v>936</v>
      </c>
      <c r="N266" s="20">
        <v>30</v>
      </c>
      <c r="O266" s="20" t="s">
        <v>867</v>
      </c>
      <c r="P266" s="20" t="s">
        <v>868</v>
      </c>
      <c r="Q266" s="11"/>
      <c r="R266" s="11"/>
      <c r="S266" s="13" t="s">
        <v>868</v>
      </c>
      <c r="T266" s="11" t="s">
        <v>906</v>
      </c>
      <c r="U266" s="16">
        <v>41</v>
      </c>
      <c r="V266" s="17">
        <f t="shared" si="28"/>
        <v>0</v>
      </c>
      <c r="W266" s="43">
        <v>41</v>
      </c>
      <c r="X266" s="44" t="s">
        <v>867</v>
      </c>
      <c r="Y266" s="25">
        <f t="shared" si="30"/>
        <v>1230</v>
      </c>
      <c r="Z266" s="25">
        <f t="shared" si="29"/>
        <v>1512.9</v>
      </c>
      <c r="AA266" s="13">
        <v>0.4</v>
      </c>
      <c r="AB266" s="23">
        <f t="shared" si="31"/>
        <v>24.599999999999998</v>
      </c>
      <c r="AC266" s="13">
        <v>0.45</v>
      </c>
      <c r="AD266" s="23">
        <f t="shared" si="32"/>
        <v>22.55</v>
      </c>
      <c r="AE266" s="13">
        <v>0.5</v>
      </c>
      <c r="AF266" s="23">
        <v>20.5</v>
      </c>
      <c r="AH266" s="46">
        <f t="shared" si="33"/>
        <v>41</v>
      </c>
    </row>
    <row r="267" spans="1:34">
      <c r="A267" s="10">
        <v>738810224</v>
      </c>
      <c r="B267" s="11" t="s">
        <v>327</v>
      </c>
      <c r="C267" s="11" t="s">
        <v>869</v>
      </c>
      <c r="D267" s="11" t="s">
        <v>943</v>
      </c>
      <c r="E267" s="12" t="s">
        <v>944</v>
      </c>
      <c r="F267" s="11" t="s">
        <v>945</v>
      </c>
      <c r="G267" s="11" t="s">
        <v>946</v>
      </c>
      <c r="H267" s="11" t="s">
        <v>947</v>
      </c>
      <c r="I267" s="13" t="s">
        <v>285</v>
      </c>
      <c r="J267" s="13" t="s">
        <v>920</v>
      </c>
      <c r="K267" s="13" t="s">
        <v>41</v>
      </c>
      <c r="L267" s="11" t="s">
        <v>109</v>
      </c>
      <c r="M267" s="11" t="s">
        <v>948</v>
      </c>
      <c r="N267" s="20">
        <v>0.75</v>
      </c>
      <c r="O267" s="20" t="s">
        <v>867</v>
      </c>
      <c r="P267" s="20" t="s">
        <v>868</v>
      </c>
      <c r="Q267" s="11"/>
      <c r="R267" s="11"/>
      <c r="S267" s="13" t="s">
        <v>868</v>
      </c>
      <c r="T267" s="11">
        <v>12</v>
      </c>
      <c r="U267" s="16">
        <v>44.5</v>
      </c>
      <c r="V267" s="17">
        <f t="shared" si="28"/>
        <v>0</v>
      </c>
      <c r="W267" s="43">
        <v>44.5</v>
      </c>
      <c r="X267" s="44" t="s">
        <v>867</v>
      </c>
      <c r="Y267" s="25">
        <f t="shared" si="30"/>
        <v>33.375</v>
      </c>
      <c r="Z267" s="25">
        <f t="shared" si="29"/>
        <v>41.051249999999996</v>
      </c>
      <c r="AA267" s="13">
        <v>0.5</v>
      </c>
      <c r="AB267" s="23">
        <f t="shared" si="31"/>
        <v>22.25</v>
      </c>
      <c r="AC267" s="13">
        <v>0.55000000000000004</v>
      </c>
      <c r="AD267" s="23">
        <f t="shared" si="32"/>
        <v>20.024999999999999</v>
      </c>
      <c r="AE267" s="13">
        <v>0.6</v>
      </c>
      <c r="AF267" s="47">
        <v>17.8</v>
      </c>
      <c r="AH267" s="46">
        <f t="shared" si="33"/>
        <v>44.5</v>
      </c>
    </row>
    <row r="268" spans="1:34">
      <c r="A268" s="10">
        <v>738810225</v>
      </c>
      <c r="B268" s="11" t="s">
        <v>327</v>
      </c>
      <c r="C268" s="11" t="s">
        <v>869</v>
      </c>
      <c r="D268" s="11" t="s">
        <v>949</v>
      </c>
      <c r="E268" s="12" t="s">
        <v>944</v>
      </c>
      <c r="F268" s="11" t="s">
        <v>893</v>
      </c>
      <c r="G268" s="11" t="s">
        <v>946</v>
      </c>
      <c r="H268" s="11" t="s">
        <v>950</v>
      </c>
      <c r="I268" s="13" t="s">
        <v>285</v>
      </c>
      <c r="J268" s="13" t="s">
        <v>920</v>
      </c>
      <c r="K268" s="13" t="s">
        <v>41</v>
      </c>
      <c r="L268" s="11" t="s">
        <v>109</v>
      </c>
      <c r="M268" s="11" t="s">
        <v>948</v>
      </c>
      <c r="N268" s="20">
        <v>5</v>
      </c>
      <c r="O268" s="20" t="s">
        <v>867</v>
      </c>
      <c r="P268" s="20" t="s">
        <v>868</v>
      </c>
      <c r="Q268" s="11"/>
      <c r="R268" s="11"/>
      <c r="S268" s="13" t="s">
        <v>868</v>
      </c>
      <c r="T268" s="11">
        <v>12</v>
      </c>
      <c r="U268" s="16">
        <v>46</v>
      </c>
      <c r="V268" s="17">
        <f t="shared" si="28"/>
        <v>0</v>
      </c>
      <c r="W268" s="43">
        <v>46</v>
      </c>
      <c r="X268" s="44" t="s">
        <v>867</v>
      </c>
      <c r="Y268" s="25">
        <f t="shared" si="30"/>
        <v>230</v>
      </c>
      <c r="Z268" s="25">
        <f t="shared" si="29"/>
        <v>282.89999999999998</v>
      </c>
      <c r="AA268" s="13">
        <v>0.5</v>
      </c>
      <c r="AB268" s="23">
        <f t="shared" si="31"/>
        <v>23</v>
      </c>
      <c r="AC268" s="13">
        <v>0.55000000000000004</v>
      </c>
      <c r="AD268" s="23">
        <f t="shared" si="32"/>
        <v>20.7</v>
      </c>
      <c r="AE268" s="13">
        <v>0.6</v>
      </c>
      <c r="AF268" s="47">
        <v>18.400000000000002</v>
      </c>
      <c r="AH268" s="46">
        <f t="shared" si="33"/>
        <v>46</v>
      </c>
    </row>
    <row r="269" spans="1:34">
      <c r="A269" s="10">
        <v>738810226</v>
      </c>
      <c r="B269" s="11" t="s">
        <v>327</v>
      </c>
      <c r="C269" s="11" t="s">
        <v>869</v>
      </c>
      <c r="D269" s="11" t="s">
        <v>951</v>
      </c>
      <c r="E269" s="12" t="s">
        <v>944</v>
      </c>
      <c r="F269" s="11" t="s">
        <v>952</v>
      </c>
      <c r="G269" s="11" t="s">
        <v>946</v>
      </c>
      <c r="H269" s="11" t="s">
        <v>953</v>
      </c>
      <c r="I269" s="13" t="s">
        <v>285</v>
      </c>
      <c r="J269" s="13" t="s">
        <v>920</v>
      </c>
      <c r="K269" s="13" t="s">
        <v>41</v>
      </c>
      <c r="L269" s="11" t="s">
        <v>109</v>
      </c>
      <c r="M269" s="11" t="s">
        <v>948</v>
      </c>
      <c r="N269" s="20">
        <v>20</v>
      </c>
      <c r="O269" s="20" t="s">
        <v>867</v>
      </c>
      <c r="P269" s="20" t="s">
        <v>868</v>
      </c>
      <c r="Q269" s="11"/>
      <c r="R269" s="11"/>
      <c r="S269" s="13" t="s">
        <v>868</v>
      </c>
      <c r="T269" s="11">
        <v>12</v>
      </c>
      <c r="U269" s="16">
        <v>36</v>
      </c>
      <c r="V269" s="17">
        <f t="shared" si="28"/>
        <v>0</v>
      </c>
      <c r="W269" s="43">
        <v>36</v>
      </c>
      <c r="X269" s="44" t="s">
        <v>867</v>
      </c>
      <c r="Y269" s="25">
        <f t="shared" si="30"/>
        <v>720</v>
      </c>
      <c r="Z269" s="25">
        <f t="shared" si="29"/>
        <v>885.6</v>
      </c>
      <c r="AA269" s="13">
        <v>0.5</v>
      </c>
      <c r="AB269" s="23">
        <f t="shared" si="31"/>
        <v>18</v>
      </c>
      <c r="AC269" s="13">
        <v>0.55000000000000004</v>
      </c>
      <c r="AD269" s="23">
        <f t="shared" si="32"/>
        <v>16.2</v>
      </c>
      <c r="AE269" s="13">
        <v>0.6</v>
      </c>
      <c r="AF269" s="47">
        <v>14.4</v>
      </c>
      <c r="AH269" s="46">
        <f t="shared" si="33"/>
        <v>36</v>
      </c>
    </row>
    <row r="270" spans="1:34">
      <c r="A270" s="10">
        <v>734000186</v>
      </c>
      <c r="B270" s="11" t="s">
        <v>35</v>
      </c>
      <c r="C270" s="11" t="s">
        <v>47</v>
      </c>
      <c r="D270" s="11" t="s">
        <v>954</v>
      </c>
      <c r="E270" s="12" t="s">
        <v>955</v>
      </c>
      <c r="F270" s="11"/>
      <c r="G270" s="11" t="s">
        <v>956</v>
      </c>
      <c r="H270" s="11" t="s">
        <v>957</v>
      </c>
      <c r="I270" s="13" t="s">
        <v>958</v>
      </c>
      <c r="J270" s="13" t="s">
        <v>959</v>
      </c>
      <c r="K270" s="13" t="s">
        <v>41</v>
      </c>
      <c r="L270" s="11" t="s">
        <v>50</v>
      </c>
      <c r="M270" s="11" t="s">
        <v>140</v>
      </c>
      <c r="N270" s="20">
        <v>25</v>
      </c>
      <c r="O270" s="20" t="s">
        <v>44</v>
      </c>
      <c r="P270" s="20" t="s">
        <v>45</v>
      </c>
      <c r="Q270" s="11">
        <f t="shared" ref="Q270:Q322" si="34">R270/N270</f>
        <v>48</v>
      </c>
      <c r="R270" s="11">
        <v>1200</v>
      </c>
      <c r="S270" s="13" t="s">
        <v>45</v>
      </c>
      <c r="T270" s="11">
        <v>12</v>
      </c>
      <c r="U270" s="16">
        <v>0.8</v>
      </c>
      <c r="V270" s="17">
        <f t="shared" si="28"/>
        <v>0.18367346938775508</v>
      </c>
      <c r="W270" s="43">
        <v>0.98</v>
      </c>
      <c r="X270" s="44" t="s">
        <v>44</v>
      </c>
      <c r="Y270" s="25">
        <f t="shared" si="30"/>
        <v>24.5</v>
      </c>
      <c r="Z270" s="25">
        <f t="shared" si="29"/>
        <v>30.134999999999998</v>
      </c>
      <c r="AA270" s="13">
        <v>0.5</v>
      </c>
      <c r="AB270" s="23">
        <f t="shared" si="31"/>
        <v>0.49</v>
      </c>
      <c r="AC270" s="13">
        <v>0.55000000000000004</v>
      </c>
      <c r="AD270" s="23">
        <f t="shared" si="32"/>
        <v>0.44099999999999995</v>
      </c>
      <c r="AE270" s="13">
        <v>0.6</v>
      </c>
      <c r="AF270" s="23">
        <v>0.32000000000000006</v>
      </c>
      <c r="AH270" s="46">
        <f t="shared" si="33"/>
        <v>0.98</v>
      </c>
    </row>
    <row r="271" spans="1:34">
      <c r="A271" s="10">
        <v>734000062</v>
      </c>
      <c r="B271" s="11" t="s">
        <v>35</v>
      </c>
      <c r="C271" s="11" t="s">
        <v>47</v>
      </c>
      <c r="D271" s="11" t="s">
        <v>960</v>
      </c>
      <c r="E271" s="12" t="s">
        <v>961</v>
      </c>
      <c r="F271" s="11"/>
      <c r="G271" s="11" t="s">
        <v>962</v>
      </c>
      <c r="H271" s="11" t="s">
        <v>963</v>
      </c>
      <c r="I271" s="13" t="s">
        <v>958</v>
      </c>
      <c r="J271" s="13" t="s">
        <v>964</v>
      </c>
      <c r="K271" s="13" t="s">
        <v>41</v>
      </c>
      <c r="L271" s="11" t="s">
        <v>50</v>
      </c>
      <c r="M271" s="11" t="s">
        <v>140</v>
      </c>
      <c r="N271" s="20">
        <v>25</v>
      </c>
      <c r="O271" s="20" t="s">
        <v>44</v>
      </c>
      <c r="P271" s="20" t="s">
        <v>45</v>
      </c>
      <c r="Q271" s="11">
        <f t="shared" si="34"/>
        <v>48</v>
      </c>
      <c r="R271" s="11">
        <v>1200</v>
      </c>
      <c r="S271" s="13" t="s">
        <v>55</v>
      </c>
      <c r="T271" s="11">
        <v>12</v>
      </c>
      <c r="U271" s="16">
        <v>0.7</v>
      </c>
      <c r="V271" s="17">
        <f t="shared" si="28"/>
        <v>4.1095890410958957E-2</v>
      </c>
      <c r="W271" s="43">
        <v>0.73</v>
      </c>
      <c r="X271" s="44" t="s">
        <v>44</v>
      </c>
      <c r="Y271" s="25">
        <f t="shared" si="30"/>
        <v>18.25</v>
      </c>
      <c r="Z271" s="25">
        <f t="shared" si="29"/>
        <v>22.447499999999998</v>
      </c>
      <c r="AA271" s="13">
        <v>0.5</v>
      </c>
      <c r="AB271" s="23">
        <f t="shared" si="31"/>
        <v>0.36499999999999999</v>
      </c>
      <c r="AC271" s="13">
        <v>0.55000000000000004</v>
      </c>
      <c r="AD271" s="23">
        <f t="shared" si="32"/>
        <v>0.32849999999999996</v>
      </c>
      <c r="AE271" s="13">
        <v>0.6</v>
      </c>
      <c r="AF271" s="23">
        <v>0.27999999999999997</v>
      </c>
      <c r="AH271" s="46">
        <f t="shared" si="33"/>
        <v>0.73</v>
      </c>
    </row>
    <row r="272" spans="1:34">
      <c r="A272" s="10">
        <v>734000010</v>
      </c>
      <c r="B272" s="11" t="s">
        <v>35</v>
      </c>
      <c r="C272" s="11" t="s">
        <v>47</v>
      </c>
      <c r="D272" s="11" t="s">
        <v>965</v>
      </c>
      <c r="E272" s="12" t="s">
        <v>966</v>
      </c>
      <c r="F272" s="11"/>
      <c r="G272" s="11" t="s">
        <v>967</v>
      </c>
      <c r="H272" s="11" t="s">
        <v>968</v>
      </c>
      <c r="I272" s="13" t="s">
        <v>958</v>
      </c>
      <c r="J272" s="13" t="s">
        <v>959</v>
      </c>
      <c r="K272" s="13" t="s">
        <v>41</v>
      </c>
      <c r="L272" s="11" t="s">
        <v>50</v>
      </c>
      <c r="M272" s="11" t="s">
        <v>140</v>
      </c>
      <c r="N272" s="20">
        <v>25</v>
      </c>
      <c r="O272" s="20" t="s">
        <v>44</v>
      </c>
      <c r="P272" s="20" t="s">
        <v>45</v>
      </c>
      <c r="Q272" s="11">
        <f t="shared" si="34"/>
        <v>48</v>
      </c>
      <c r="R272" s="11">
        <v>1200</v>
      </c>
      <c r="S272" s="13" t="s">
        <v>55</v>
      </c>
      <c r="T272" s="11">
        <v>12</v>
      </c>
      <c r="U272" s="16">
        <v>0.6</v>
      </c>
      <c r="V272" s="17">
        <f t="shared" si="28"/>
        <v>3.2258064516129115E-2</v>
      </c>
      <c r="W272" s="43">
        <v>0.62</v>
      </c>
      <c r="X272" s="44" t="s">
        <v>44</v>
      </c>
      <c r="Y272" s="25">
        <f t="shared" si="30"/>
        <v>15.5</v>
      </c>
      <c r="Z272" s="25">
        <f t="shared" si="29"/>
        <v>19.065000000000001</v>
      </c>
      <c r="AA272" s="13">
        <v>0.5</v>
      </c>
      <c r="AB272" s="23">
        <f t="shared" si="31"/>
        <v>0.31</v>
      </c>
      <c r="AC272" s="13">
        <v>0.55000000000000004</v>
      </c>
      <c r="AD272" s="23">
        <f t="shared" si="32"/>
        <v>0.27899999999999997</v>
      </c>
      <c r="AE272" s="13">
        <v>0.6</v>
      </c>
      <c r="AF272" s="23">
        <v>0.24</v>
      </c>
      <c r="AH272" s="46">
        <f t="shared" si="33"/>
        <v>0.62</v>
      </c>
    </row>
    <row r="273" spans="1:34">
      <c r="A273" s="10">
        <v>734000014</v>
      </c>
      <c r="B273" s="11" t="s">
        <v>35</v>
      </c>
      <c r="C273" s="11" t="s">
        <v>47</v>
      </c>
      <c r="D273" s="11" t="s">
        <v>969</v>
      </c>
      <c r="E273" s="12" t="s">
        <v>970</v>
      </c>
      <c r="F273" s="11"/>
      <c r="G273" s="11" t="s">
        <v>971</v>
      </c>
      <c r="H273" s="11" t="s">
        <v>972</v>
      </c>
      <c r="I273" s="13" t="s">
        <v>958</v>
      </c>
      <c r="J273" s="13" t="s">
        <v>973</v>
      </c>
      <c r="K273" s="13" t="s">
        <v>41</v>
      </c>
      <c r="L273" s="11" t="s">
        <v>50</v>
      </c>
      <c r="M273" s="11" t="s">
        <v>140</v>
      </c>
      <c r="N273" s="20">
        <v>25</v>
      </c>
      <c r="O273" s="20" t="s">
        <v>44</v>
      </c>
      <c r="P273" s="20" t="s">
        <v>45</v>
      </c>
      <c r="Q273" s="11">
        <f t="shared" si="34"/>
        <v>48</v>
      </c>
      <c r="R273" s="11">
        <v>1200</v>
      </c>
      <c r="S273" s="13" t="s">
        <v>55</v>
      </c>
      <c r="T273" s="11">
        <v>12</v>
      </c>
      <c r="U273" s="16">
        <v>0.28999999999999998</v>
      </c>
      <c r="V273" s="17">
        <f t="shared" si="28"/>
        <v>3.3333333333333326E-2</v>
      </c>
      <c r="W273" s="43">
        <v>0.3</v>
      </c>
      <c r="X273" s="44" t="s">
        <v>44</v>
      </c>
      <c r="Y273" s="25">
        <f t="shared" si="30"/>
        <v>7.5</v>
      </c>
      <c r="Z273" s="25">
        <f t="shared" si="29"/>
        <v>9.2249999999999996</v>
      </c>
      <c r="AA273" s="13">
        <v>0.5</v>
      </c>
      <c r="AB273" s="23">
        <f t="shared" si="31"/>
        <v>0.15</v>
      </c>
      <c r="AC273" s="13">
        <v>0.55000000000000004</v>
      </c>
      <c r="AD273" s="23">
        <f t="shared" si="32"/>
        <v>0.13499999999999998</v>
      </c>
      <c r="AE273" s="13">
        <v>0.6</v>
      </c>
      <c r="AF273" s="47">
        <v>0.11599999999999999</v>
      </c>
      <c r="AH273" s="46">
        <f t="shared" si="33"/>
        <v>0.3</v>
      </c>
    </row>
    <row r="274" spans="1:34">
      <c r="A274" s="10">
        <v>738600090</v>
      </c>
      <c r="B274" s="11" t="s">
        <v>35</v>
      </c>
      <c r="C274" s="11" t="s">
        <v>74</v>
      </c>
      <c r="D274" s="11" t="s">
        <v>974</v>
      </c>
      <c r="E274" s="12" t="s">
        <v>975</v>
      </c>
      <c r="F274" s="11"/>
      <c r="G274" s="11" t="s">
        <v>976</v>
      </c>
      <c r="H274" s="11" t="s">
        <v>977</v>
      </c>
      <c r="I274" s="13" t="s">
        <v>958</v>
      </c>
      <c r="J274" s="13" t="s">
        <v>964</v>
      </c>
      <c r="K274" s="13" t="s">
        <v>41</v>
      </c>
      <c r="L274" s="11" t="s">
        <v>42</v>
      </c>
      <c r="M274" s="11" t="s">
        <v>978</v>
      </c>
      <c r="N274" s="20">
        <v>25</v>
      </c>
      <c r="O274" s="20" t="s">
        <v>44</v>
      </c>
      <c r="P274" s="20" t="s">
        <v>45</v>
      </c>
      <c r="Q274" s="11">
        <f t="shared" si="34"/>
        <v>42</v>
      </c>
      <c r="R274" s="11">
        <v>1050</v>
      </c>
      <c r="S274" s="13" t="s">
        <v>45</v>
      </c>
      <c r="T274" s="11">
        <v>12</v>
      </c>
      <c r="U274" s="16">
        <v>1.6</v>
      </c>
      <c r="V274" s="17">
        <f t="shared" si="28"/>
        <v>4.7619047619047561E-2</v>
      </c>
      <c r="W274" s="43">
        <v>1.68</v>
      </c>
      <c r="X274" s="44" t="s">
        <v>44</v>
      </c>
      <c r="Y274" s="25">
        <f t="shared" si="30"/>
        <v>42</v>
      </c>
      <c r="Z274" s="25">
        <f t="shared" si="29"/>
        <v>51.66</v>
      </c>
      <c r="AA274" s="13">
        <v>0.5</v>
      </c>
      <c r="AB274" s="23">
        <f t="shared" si="31"/>
        <v>0.84</v>
      </c>
      <c r="AC274" s="13">
        <v>0.55000000000000004</v>
      </c>
      <c r="AD274" s="23">
        <f t="shared" si="32"/>
        <v>0.75599999999999989</v>
      </c>
      <c r="AE274" s="13">
        <v>0.6</v>
      </c>
      <c r="AF274" s="23">
        <v>0.64000000000000012</v>
      </c>
      <c r="AH274" s="46">
        <f t="shared" si="33"/>
        <v>1.68</v>
      </c>
    </row>
    <row r="275" spans="1:34">
      <c r="A275" s="10">
        <v>738600079</v>
      </c>
      <c r="B275" s="11" t="s">
        <v>35</v>
      </c>
      <c r="C275" s="11" t="s">
        <v>74</v>
      </c>
      <c r="D275" s="11" t="s">
        <v>979</v>
      </c>
      <c r="E275" s="12" t="s">
        <v>980</v>
      </c>
      <c r="F275" s="11"/>
      <c r="G275" s="11" t="s">
        <v>981</v>
      </c>
      <c r="H275" s="11" t="s">
        <v>982</v>
      </c>
      <c r="I275" s="13" t="s">
        <v>958</v>
      </c>
      <c r="J275" s="13" t="s">
        <v>964</v>
      </c>
      <c r="K275" s="13" t="s">
        <v>41</v>
      </c>
      <c r="L275" s="11" t="s">
        <v>42</v>
      </c>
      <c r="M275" s="11" t="s">
        <v>140</v>
      </c>
      <c r="N275" s="20">
        <v>25</v>
      </c>
      <c r="O275" s="20" t="s">
        <v>44</v>
      </c>
      <c r="P275" s="20" t="s">
        <v>45</v>
      </c>
      <c r="Q275" s="11">
        <f t="shared" si="34"/>
        <v>42</v>
      </c>
      <c r="R275" s="11">
        <v>1050</v>
      </c>
      <c r="S275" s="13" t="s">
        <v>45</v>
      </c>
      <c r="T275" s="11">
        <v>6</v>
      </c>
      <c r="U275" s="16">
        <v>1.6</v>
      </c>
      <c r="V275" s="17">
        <f t="shared" si="28"/>
        <v>4.7619047619047561E-2</v>
      </c>
      <c r="W275" s="43">
        <v>1.68</v>
      </c>
      <c r="X275" s="44" t="s">
        <v>44</v>
      </c>
      <c r="Y275" s="25">
        <f t="shared" si="30"/>
        <v>42</v>
      </c>
      <c r="Z275" s="25">
        <f t="shared" si="29"/>
        <v>51.66</v>
      </c>
      <c r="AA275" s="13">
        <v>0.5</v>
      </c>
      <c r="AB275" s="23">
        <f t="shared" si="31"/>
        <v>0.84</v>
      </c>
      <c r="AC275" s="13">
        <v>0.55000000000000004</v>
      </c>
      <c r="AD275" s="23">
        <f t="shared" si="32"/>
        <v>0.75599999999999989</v>
      </c>
      <c r="AE275" s="13">
        <v>0.6</v>
      </c>
      <c r="AF275" s="23">
        <v>0.64000000000000012</v>
      </c>
      <c r="AH275" s="46">
        <f t="shared" si="33"/>
        <v>1.68</v>
      </c>
    </row>
    <row r="276" spans="1:34">
      <c r="A276" s="10">
        <v>738600093</v>
      </c>
      <c r="B276" s="11" t="s">
        <v>327</v>
      </c>
      <c r="C276" s="11" t="s">
        <v>74</v>
      </c>
      <c r="D276" s="11" t="s">
        <v>983</v>
      </c>
      <c r="E276" s="12" t="s">
        <v>984</v>
      </c>
      <c r="F276" s="11"/>
      <c r="G276" s="11" t="s">
        <v>985</v>
      </c>
      <c r="H276" s="11" t="s">
        <v>986</v>
      </c>
      <c r="I276" s="13" t="s">
        <v>958</v>
      </c>
      <c r="J276" s="13" t="s">
        <v>964</v>
      </c>
      <c r="K276" s="13" t="s">
        <v>41</v>
      </c>
      <c r="L276" s="11" t="s">
        <v>987</v>
      </c>
      <c r="M276" s="11" t="s">
        <v>140</v>
      </c>
      <c r="N276" s="20">
        <v>25</v>
      </c>
      <c r="O276" s="20" t="s">
        <v>44</v>
      </c>
      <c r="P276" s="20" t="s">
        <v>45</v>
      </c>
      <c r="Q276" s="11">
        <f t="shared" si="34"/>
        <v>42</v>
      </c>
      <c r="R276" s="11">
        <v>1050</v>
      </c>
      <c r="S276" s="13" t="s">
        <v>45</v>
      </c>
      <c r="T276" s="11">
        <v>12</v>
      </c>
      <c r="U276" s="16">
        <v>1.1000000000000001</v>
      </c>
      <c r="V276" s="17">
        <f t="shared" si="28"/>
        <v>5.1724137931034364E-2</v>
      </c>
      <c r="W276" s="43">
        <v>1.1599999999999999</v>
      </c>
      <c r="X276" s="44" t="s">
        <v>288</v>
      </c>
      <c r="Y276" s="25">
        <f t="shared" si="30"/>
        <v>28.999999999999996</v>
      </c>
      <c r="Z276" s="25">
        <f t="shared" si="29"/>
        <v>35.669999999999995</v>
      </c>
      <c r="AA276" s="13">
        <v>0.5</v>
      </c>
      <c r="AB276" s="23">
        <f t="shared" si="31"/>
        <v>0.57999999999999996</v>
      </c>
      <c r="AC276" s="13">
        <v>0.55000000000000004</v>
      </c>
      <c r="AD276" s="23">
        <f t="shared" si="32"/>
        <v>0.52199999999999991</v>
      </c>
      <c r="AE276" s="13">
        <v>0.6</v>
      </c>
      <c r="AF276" s="47">
        <v>0.44000000000000006</v>
      </c>
      <c r="AH276" s="46">
        <f t="shared" si="33"/>
        <v>1.1599999999999999</v>
      </c>
    </row>
    <row r="277" spans="1:34">
      <c r="A277" s="10">
        <v>738360247</v>
      </c>
      <c r="B277" s="11" t="s">
        <v>35</v>
      </c>
      <c r="C277" s="11" t="s">
        <v>98</v>
      </c>
      <c r="D277" s="11" t="s">
        <v>988</v>
      </c>
      <c r="E277" s="12" t="s">
        <v>989</v>
      </c>
      <c r="F277" s="11"/>
      <c r="G277" s="11" t="s">
        <v>990</v>
      </c>
      <c r="H277" s="11" t="s">
        <v>991</v>
      </c>
      <c r="I277" s="13" t="s">
        <v>958</v>
      </c>
      <c r="J277" s="13" t="s">
        <v>964</v>
      </c>
      <c r="K277" s="13" t="s">
        <v>41</v>
      </c>
      <c r="L277" s="11" t="s">
        <v>119</v>
      </c>
      <c r="M277" s="11" t="s">
        <v>992</v>
      </c>
      <c r="N277" s="20">
        <v>24</v>
      </c>
      <c r="O277" s="20" t="s">
        <v>44</v>
      </c>
      <c r="P277" s="20" t="s">
        <v>111</v>
      </c>
      <c r="Q277" s="11">
        <f t="shared" si="34"/>
        <v>18</v>
      </c>
      <c r="R277" s="11">
        <v>432</v>
      </c>
      <c r="S277" s="13" t="s">
        <v>111</v>
      </c>
      <c r="T277" s="11">
        <v>12</v>
      </c>
      <c r="U277" s="16">
        <v>9.9</v>
      </c>
      <c r="V277" s="17">
        <f t="shared" si="28"/>
        <v>2.9411764705882248E-2</v>
      </c>
      <c r="W277" s="43">
        <v>10.199999999999999</v>
      </c>
      <c r="X277" s="44" t="s">
        <v>44</v>
      </c>
      <c r="Y277" s="25">
        <f t="shared" si="30"/>
        <v>244.79999999999998</v>
      </c>
      <c r="Z277" s="25">
        <f t="shared" si="29"/>
        <v>301.10399999999998</v>
      </c>
      <c r="AA277" s="13">
        <v>0.5</v>
      </c>
      <c r="AB277" s="23">
        <f t="shared" si="31"/>
        <v>5.0999999999999996</v>
      </c>
      <c r="AC277" s="13">
        <v>0.55000000000000004</v>
      </c>
      <c r="AD277" s="23">
        <f t="shared" si="32"/>
        <v>4.589999999999999</v>
      </c>
      <c r="AE277" s="13">
        <v>0.6</v>
      </c>
      <c r="AF277" s="47">
        <v>3.9600000000000004</v>
      </c>
      <c r="AH277" s="46">
        <f t="shared" si="33"/>
        <v>10.199999999999999</v>
      </c>
    </row>
    <row r="278" spans="1:34">
      <c r="A278" s="10"/>
      <c r="B278" s="11" t="s">
        <v>65</v>
      </c>
      <c r="C278" s="11" t="s">
        <v>166</v>
      </c>
      <c r="D278" s="11"/>
      <c r="E278" s="12" t="s">
        <v>993</v>
      </c>
      <c r="F278" s="11"/>
      <c r="G278" s="11" t="s">
        <v>990</v>
      </c>
      <c r="H278" s="11" t="s">
        <v>991</v>
      </c>
      <c r="I278" s="13" t="s">
        <v>958</v>
      </c>
      <c r="J278" s="13" t="s">
        <v>964</v>
      </c>
      <c r="K278" s="13" t="s">
        <v>41</v>
      </c>
      <c r="L278" s="11" t="s">
        <v>78</v>
      </c>
      <c r="M278" s="11" t="s">
        <v>994</v>
      </c>
      <c r="N278" s="20">
        <v>12.8</v>
      </c>
      <c r="O278" s="20" t="s">
        <v>44</v>
      </c>
      <c r="P278" s="20" t="s">
        <v>111</v>
      </c>
      <c r="Q278" s="11">
        <f t="shared" si="34"/>
        <v>23.999999999999996</v>
      </c>
      <c r="R278" s="11">
        <v>307.2</v>
      </c>
      <c r="S278" s="13" t="s">
        <v>111</v>
      </c>
      <c r="T278" s="11">
        <v>12</v>
      </c>
      <c r="U278" s="16"/>
      <c r="V278" s="17">
        <f t="shared" ref="V278" si="35">1-(U278/W278)</f>
        <v>1</v>
      </c>
      <c r="W278" s="43">
        <v>5</v>
      </c>
      <c r="X278" s="44" t="s">
        <v>44</v>
      </c>
      <c r="Y278" s="25">
        <f t="shared" si="30"/>
        <v>64</v>
      </c>
      <c r="Z278" s="25">
        <f t="shared" ref="Z278" si="36">Y278*1.23</f>
        <v>78.72</v>
      </c>
      <c r="AA278" s="13">
        <v>0.5</v>
      </c>
      <c r="AB278" s="23">
        <f t="shared" si="31"/>
        <v>2.5</v>
      </c>
      <c r="AC278" s="13">
        <v>0.55000000000000004</v>
      </c>
      <c r="AD278" s="23">
        <f t="shared" si="32"/>
        <v>2.25</v>
      </c>
      <c r="AE278" s="13">
        <v>0.6</v>
      </c>
      <c r="AF278" s="29">
        <v>3.9600000000000004</v>
      </c>
      <c r="AH278" s="46">
        <f t="shared" si="33"/>
        <v>5</v>
      </c>
    </row>
    <row r="279" spans="1:34">
      <c r="A279" s="10">
        <v>738600091</v>
      </c>
      <c r="B279" s="11" t="s">
        <v>35</v>
      </c>
      <c r="C279" s="11" t="s">
        <v>301</v>
      </c>
      <c r="D279" s="11" t="s">
        <v>995</v>
      </c>
      <c r="E279" s="12" t="s">
        <v>996</v>
      </c>
      <c r="F279" s="11"/>
      <c r="G279" s="11" t="s">
        <v>997</v>
      </c>
      <c r="H279" s="11" t="s">
        <v>998</v>
      </c>
      <c r="I279" s="13" t="s">
        <v>958</v>
      </c>
      <c r="J279" s="13" t="s">
        <v>964</v>
      </c>
      <c r="K279" s="13" t="s">
        <v>41</v>
      </c>
      <c r="L279" s="11" t="s">
        <v>78</v>
      </c>
      <c r="M279" s="11" t="s">
        <v>999</v>
      </c>
      <c r="N279" s="20">
        <v>25</v>
      </c>
      <c r="O279" s="20" t="s">
        <v>44</v>
      </c>
      <c r="P279" s="20" t="s">
        <v>45</v>
      </c>
      <c r="Q279" s="11">
        <f t="shared" si="34"/>
        <v>42</v>
      </c>
      <c r="R279" s="11">
        <v>1050</v>
      </c>
      <c r="S279" s="13" t="s">
        <v>45</v>
      </c>
      <c r="T279" s="11">
        <v>12</v>
      </c>
      <c r="U279" s="16">
        <v>1.86</v>
      </c>
      <c r="V279" s="17">
        <f t="shared" si="28"/>
        <v>4.6153846153846101E-2</v>
      </c>
      <c r="W279" s="43">
        <v>1.95</v>
      </c>
      <c r="X279" s="44" t="s">
        <v>44</v>
      </c>
      <c r="Y279" s="25">
        <f t="shared" si="30"/>
        <v>48.75</v>
      </c>
      <c r="Z279" s="25">
        <f t="shared" si="29"/>
        <v>59.962499999999999</v>
      </c>
      <c r="AA279" s="13">
        <v>0.5</v>
      </c>
      <c r="AB279" s="23">
        <f t="shared" si="31"/>
        <v>0.97499999999999998</v>
      </c>
      <c r="AC279" s="13">
        <v>0.55000000000000004</v>
      </c>
      <c r="AD279" s="23">
        <f t="shared" si="32"/>
        <v>0.87749999999999995</v>
      </c>
      <c r="AE279" s="13">
        <v>0.6</v>
      </c>
      <c r="AF279" s="23">
        <v>0.74400000000000011</v>
      </c>
      <c r="AH279" s="46">
        <f t="shared" si="33"/>
        <v>1.95</v>
      </c>
    </row>
    <row r="280" spans="1:34">
      <c r="A280" s="10">
        <v>738610230</v>
      </c>
      <c r="B280" s="11" t="s">
        <v>327</v>
      </c>
      <c r="C280" s="11" t="s">
        <v>74</v>
      </c>
      <c r="D280" s="11" t="s">
        <v>1000</v>
      </c>
      <c r="E280" s="12" t="s">
        <v>1001</v>
      </c>
      <c r="F280" s="11"/>
      <c r="G280" s="11" t="s">
        <v>1002</v>
      </c>
      <c r="H280" s="11" t="s">
        <v>1003</v>
      </c>
      <c r="I280" s="13" t="s">
        <v>958</v>
      </c>
      <c r="J280" s="13" t="s">
        <v>1004</v>
      </c>
      <c r="K280" s="13" t="s">
        <v>41</v>
      </c>
      <c r="L280" s="11" t="s">
        <v>987</v>
      </c>
      <c r="M280" s="11"/>
      <c r="N280" s="20">
        <v>25</v>
      </c>
      <c r="O280" s="20" t="s">
        <v>44</v>
      </c>
      <c r="P280" s="20" t="s">
        <v>45</v>
      </c>
      <c r="Q280" s="11">
        <f t="shared" si="34"/>
        <v>42</v>
      </c>
      <c r="R280" s="11">
        <v>1050</v>
      </c>
      <c r="S280" s="13" t="s">
        <v>45</v>
      </c>
      <c r="T280" s="11"/>
      <c r="U280" s="16">
        <v>0.9</v>
      </c>
      <c r="V280" s="17">
        <f t="shared" si="28"/>
        <v>4.2553191489361653E-2</v>
      </c>
      <c r="W280" s="43">
        <v>0.94</v>
      </c>
      <c r="X280" s="44" t="s">
        <v>44</v>
      </c>
      <c r="Y280" s="25">
        <f t="shared" si="30"/>
        <v>23.5</v>
      </c>
      <c r="Z280" s="25">
        <f t="shared" si="29"/>
        <v>28.905000000000001</v>
      </c>
      <c r="AA280" s="13">
        <v>0.5</v>
      </c>
      <c r="AB280" s="23">
        <f t="shared" si="31"/>
        <v>0.47</v>
      </c>
      <c r="AC280" s="13">
        <v>0.55000000000000004</v>
      </c>
      <c r="AD280" s="23">
        <f t="shared" si="32"/>
        <v>0.42299999999999993</v>
      </c>
      <c r="AE280" s="13">
        <v>0.6</v>
      </c>
      <c r="AF280" s="23">
        <v>0.36000000000000004</v>
      </c>
      <c r="AH280" s="46">
        <f t="shared" si="33"/>
        <v>0.94</v>
      </c>
    </row>
    <row r="281" spans="1:34">
      <c r="A281" s="10" t="s">
        <v>1005</v>
      </c>
      <c r="B281" s="11" t="s">
        <v>327</v>
      </c>
      <c r="C281" s="11" t="s">
        <v>36</v>
      </c>
      <c r="D281" s="11"/>
      <c r="E281" s="12" t="s">
        <v>1006</v>
      </c>
      <c r="F281" s="11" t="s">
        <v>1007</v>
      </c>
      <c r="G281" s="11" t="s">
        <v>1008</v>
      </c>
      <c r="H281" s="11" t="s">
        <v>1009</v>
      </c>
      <c r="I281" s="13" t="s">
        <v>958</v>
      </c>
      <c r="J281" s="13" t="s">
        <v>1004</v>
      </c>
      <c r="K281" s="13" t="s">
        <v>41</v>
      </c>
      <c r="L281" s="11" t="s">
        <v>78</v>
      </c>
      <c r="M281" s="11" t="s">
        <v>1010</v>
      </c>
      <c r="N281" s="20">
        <v>5</v>
      </c>
      <c r="O281" s="20" t="s">
        <v>44</v>
      </c>
      <c r="P281" s="20" t="s">
        <v>1011</v>
      </c>
      <c r="Q281" s="11">
        <f t="shared" si="34"/>
        <v>144</v>
      </c>
      <c r="R281" s="11">
        <v>720</v>
      </c>
      <c r="S281" s="13" t="s">
        <v>1011</v>
      </c>
      <c r="T281" s="11">
        <v>24</v>
      </c>
      <c r="U281" s="16">
        <v>1.8</v>
      </c>
      <c r="V281" s="17"/>
      <c r="W281" s="43">
        <v>1.83</v>
      </c>
      <c r="X281" s="44" t="s">
        <v>44</v>
      </c>
      <c r="Y281" s="25">
        <f t="shared" si="30"/>
        <v>9.15</v>
      </c>
      <c r="Z281" s="25">
        <f t="shared" si="29"/>
        <v>11.2545</v>
      </c>
      <c r="AA281" s="13">
        <v>0.4</v>
      </c>
      <c r="AB281" s="23">
        <f t="shared" si="31"/>
        <v>1.0980000000000001</v>
      </c>
      <c r="AC281" s="13">
        <v>0.45</v>
      </c>
      <c r="AD281" s="23">
        <f t="shared" si="32"/>
        <v>1.0065000000000002</v>
      </c>
      <c r="AE281" s="13">
        <v>0.5</v>
      </c>
      <c r="AF281" s="23">
        <v>0.36000000000000004</v>
      </c>
      <c r="AH281" s="46"/>
    </row>
    <row r="282" spans="1:34">
      <c r="A282" s="10" t="s">
        <v>1012</v>
      </c>
      <c r="B282" s="11" t="s">
        <v>327</v>
      </c>
      <c r="C282" s="11" t="s">
        <v>36</v>
      </c>
      <c r="D282" s="11"/>
      <c r="E282" s="12" t="s">
        <v>1013</v>
      </c>
      <c r="F282" s="11" t="s">
        <v>1007</v>
      </c>
      <c r="G282" s="11" t="s">
        <v>1008</v>
      </c>
      <c r="H282" s="11" t="s">
        <v>1014</v>
      </c>
      <c r="I282" s="13" t="s">
        <v>958</v>
      </c>
      <c r="J282" s="13" t="s">
        <v>1004</v>
      </c>
      <c r="K282" s="13" t="s">
        <v>41</v>
      </c>
      <c r="L282" s="11" t="s">
        <v>78</v>
      </c>
      <c r="M282" s="11" t="s">
        <v>1010</v>
      </c>
      <c r="N282" s="20">
        <v>2</v>
      </c>
      <c r="O282" s="20" t="s">
        <v>44</v>
      </c>
      <c r="P282" s="20" t="s">
        <v>1011</v>
      </c>
      <c r="Q282" s="11">
        <f t="shared" si="34"/>
        <v>288</v>
      </c>
      <c r="R282" s="11">
        <v>576</v>
      </c>
      <c r="S282" s="13" t="s">
        <v>1011</v>
      </c>
      <c r="T282" s="11">
        <v>24</v>
      </c>
      <c r="U282" s="16">
        <v>1.99</v>
      </c>
      <c r="V282" s="17"/>
      <c r="W282" s="43">
        <v>1.99</v>
      </c>
      <c r="X282" s="44" t="s">
        <v>44</v>
      </c>
      <c r="Y282" s="25">
        <f t="shared" si="30"/>
        <v>3.98</v>
      </c>
      <c r="Z282" s="25">
        <f t="shared" si="29"/>
        <v>4.8953999999999995</v>
      </c>
      <c r="AA282" s="13">
        <v>0.4</v>
      </c>
      <c r="AB282" s="23">
        <f t="shared" si="31"/>
        <v>1.194</v>
      </c>
      <c r="AC282" s="13">
        <v>0.45</v>
      </c>
      <c r="AD282" s="23">
        <f t="shared" si="32"/>
        <v>1.0945</v>
      </c>
      <c r="AE282" s="13">
        <v>0.5</v>
      </c>
      <c r="AF282" s="23">
        <v>0.36000000000000004</v>
      </c>
      <c r="AH282" s="46"/>
    </row>
    <row r="283" spans="1:34">
      <c r="A283" s="10">
        <v>738610227</v>
      </c>
      <c r="B283" s="11" t="s">
        <v>327</v>
      </c>
      <c r="C283" s="11" t="s">
        <v>36</v>
      </c>
      <c r="D283" s="11"/>
      <c r="E283" s="12" t="s">
        <v>1006</v>
      </c>
      <c r="F283" s="11" t="s">
        <v>1015</v>
      </c>
      <c r="G283" s="11" t="s">
        <v>1008</v>
      </c>
      <c r="H283" s="11" t="s">
        <v>1009</v>
      </c>
      <c r="I283" s="13" t="s">
        <v>958</v>
      </c>
      <c r="J283" s="13" t="s">
        <v>1004</v>
      </c>
      <c r="K283" s="13" t="s">
        <v>41</v>
      </c>
      <c r="L283" s="11" t="s">
        <v>78</v>
      </c>
      <c r="M283" s="11" t="s">
        <v>1010</v>
      </c>
      <c r="N283" s="20">
        <v>5</v>
      </c>
      <c r="O283" s="20" t="s">
        <v>44</v>
      </c>
      <c r="P283" s="20" t="s">
        <v>1011</v>
      </c>
      <c r="Q283" s="11">
        <f t="shared" si="34"/>
        <v>144</v>
      </c>
      <c r="R283" s="11">
        <v>720</v>
      </c>
      <c r="S283" s="13" t="s">
        <v>1011</v>
      </c>
      <c r="T283" s="11">
        <v>24</v>
      </c>
      <c r="U283" s="16">
        <v>1.8</v>
      </c>
      <c r="V283" s="17"/>
      <c r="W283" s="43">
        <v>1.83</v>
      </c>
      <c r="X283" s="44" t="s">
        <v>44</v>
      </c>
      <c r="Y283" s="25">
        <f t="shared" si="30"/>
        <v>9.15</v>
      </c>
      <c r="Z283" s="25">
        <f t="shared" ref="Z283:Z288" si="37">Y283*1.23</f>
        <v>11.2545</v>
      </c>
      <c r="AA283" s="13">
        <v>0.4</v>
      </c>
      <c r="AB283" s="23">
        <f t="shared" si="31"/>
        <v>1.0980000000000001</v>
      </c>
      <c r="AC283" s="13">
        <v>0.45</v>
      </c>
      <c r="AD283" s="23">
        <f t="shared" si="32"/>
        <v>1.0065000000000002</v>
      </c>
      <c r="AE283" s="13">
        <v>0.5</v>
      </c>
      <c r="AF283" s="23">
        <v>0.36000000000000004</v>
      </c>
      <c r="AH283" s="46"/>
    </row>
    <row r="284" spans="1:34">
      <c r="A284" s="10">
        <v>738610228</v>
      </c>
      <c r="B284" s="11" t="s">
        <v>327</v>
      </c>
      <c r="C284" s="11" t="s">
        <v>36</v>
      </c>
      <c r="D284" s="11"/>
      <c r="E284" s="12" t="s">
        <v>1013</v>
      </c>
      <c r="F284" s="11" t="s">
        <v>1015</v>
      </c>
      <c r="G284" s="11" t="s">
        <v>1008</v>
      </c>
      <c r="H284" s="11" t="s">
        <v>1014</v>
      </c>
      <c r="I284" s="13" t="s">
        <v>958</v>
      </c>
      <c r="J284" s="13" t="s">
        <v>1004</v>
      </c>
      <c r="K284" s="13" t="s">
        <v>41</v>
      </c>
      <c r="L284" s="11" t="s">
        <v>78</v>
      </c>
      <c r="M284" s="11" t="s">
        <v>1010</v>
      </c>
      <c r="N284" s="20">
        <v>2</v>
      </c>
      <c r="O284" s="20" t="s">
        <v>44</v>
      </c>
      <c r="P284" s="20" t="s">
        <v>1011</v>
      </c>
      <c r="Q284" s="11">
        <f t="shared" si="34"/>
        <v>288</v>
      </c>
      <c r="R284" s="11">
        <v>576</v>
      </c>
      <c r="S284" s="13" t="s">
        <v>1011</v>
      </c>
      <c r="T284" s="11">
        <v>24</v>
      </c>
      <c r="U284" s="16">
        <v>1.99</v>
      </c>
      <c r="V284" s="17"/>
      <c r="W284" s="43">
        <v>1.99</v>
      </c>
      <c r="X284" s="44" t="s">
        <v>44</v>
      </c>
      <c r="Y284" s="25">
        <f t="shared" si="30"/>
        <v>3.98</v>
      </c>
      <c r="Z284" s="25">
        <f t="shared" si="37"/>
        <v>4.8953999999999995</v>
      </c>
      <c r="AA284" s="13">
        <v>0.4</v>
      </c>
      <c r="AB284" s="23">
        <f t="shared" si="31"/>
        <v>1.194</v>
      </c>
      <c r="AC284" s="13">
        <v>0.45</v>
      </c>
      <c r="AD284" s="23">
        <f t="shared" si="32"/>
        <v>1.0945</v>
      </c>
      <c r="AE284" s="13">
        <v>0.5</v>
      </c>
      <c r="AF284" s="23">
        <v>0.36000000000000004</v>
      </c>
      <c r="AH284" s="46"/>
    </row>
    <row r="285" spans="1:34">
      <c r="A285" s="10">
        <v>738610229</v>
      </c>
      <c r="B285" s="11" t="s">
        <v>327</v>
      </c>
      <c r="C285" s="11" t="s">
        <v>36</v>
      </c>
      <c r="D285" s="11"/>
      <c r="E285" s="12" t="s">
        <v>1006</v>
      </c>
      <c r="F285" s="11" t="s">
        <v>1016</v>
      </c>
      <c r="G285" s="11" t="s">
        <v>1008</v>
      </c>
      <c r="H285" s="11" t="s">
        <v>1009</v>
      </c>
      <c r="I285" s="13" t="s">
        <v>958</v>
      </c>
      <c r="J285" s="13" t="s">
        <v>1004</v>
      </c>
      <c r="K285" s="13" t="s">
        <v>41</v>
      </c>
      <c r="L285" s="11" t="s">
        <v>78</v>
      </c>
      <c r="M285" s="11" t="s">
        <v>1010</v>
      </c>
      <c r="N285" s="20">
        <v>5</v>
      </c>
      <c r="O285" s="20" t="s">
        <v>44</v>
      </c>
      <c r="P285" s="20" t="s">
        <v>1011</v>
      </c>
      <c r="Q285" s="11">
        <f t="shared" si="34"/>
        <v>144</v>
      </c>
      <c r="R285" s="11">
        <v>720</v>
      </c>
      <c r="S285" s="13" t="s">
        <v>1011</v>
      </c>
      <c r="T285" s="11">
        <v>24</v>
      </c>
      <c r="U285" s="16">
        <v>1.8</v>
      </c>
      <c r="V285" s="17"/>
      <c r="W285" s="43">
        <v>1.83</v>
      </c>
      <c r="X285" s="44" t="s">
        <v>44</v>
      </c>
      <c r="Y285" s="25">
        <f t="shared" si="30"/>
        <v>9.15</v>
      </c>
      <c r="Z285" s="25">
        <f t="shared" si="37"/>
        <v>11.2545</v>
      </c>
      <c r="AA285" s="13">
        <v>0.4</v>
      </c>
      <c r="AB285" s="23">
        <f t="shared" si="31"/>
        <v>1.0980000000000001</v>
      </c>
      <c r="AC285" s="13">
        <v>0.45</v>
      </c>
      <c r="AD285" s="23">
        <f t="shared" si="32"/>
        <v>1.0065000000000002</v>
      </c>
      <c r="AE285" s="13">
        <v>0.5</v>
      </c>
      <c r="AF285" s="23">
        <v>0.36000000000000004</v>
      </c>
      <c r="AH285" s="46"/>
    </row>
    <row r="286" spans="1:34">
      <c r="A286" s="10">
        <v>738610233</v>
      </c>
      <c r="B286" s="11" t="s">
        <v>327</v>
      </c>
      <c r="C286" s="11" t="s">
        <v>36</v>
      </c>
      <c r="D286" s="11"/>
      <c r="E286" s="12" t="s">
        <v>1013</v>
      </c>
      <c r="F286" s="11" t="s">
        <v>1016</v>
      </c>
      <c r="G286" s="11" t="s">
        <v>1008</v>
      </c>
      <c r="H286" s="11" t="s">
        <v>1014</v>
      </c>
      <c r="I286" s="13" t="s">
        <v>958</v>
      </c>
      <c r="J286" s="13" t="s">
        <v>1004</v>
      </c>
      <c r="K286" s="13" t="s">
        <v>41</v>
      </c>
      <c r="L286" s="11" t="s">
        <v>78</v>
      </c>
      <c r="M286" s="11" t="s">
        <v>1010</v>
      </c>
      <c r="N286" s="20">
        <v>2</v>
      </c>
      <c r="O286" s="20" t="s">
        <v>44</v>
      </c>
      <c r="P286" s="20" t="s">
        <v>1011</v>
      </c>
      <c r="Q286" s="11">
        <f t="shared" si="34"/>
        <v>288</v>
      </c>
      <c r="R286" s="11">
        <v>576</v>
      </c>
      <c r="S286" s="13" t="s">
        <v>1011</v>
      </c>
      <c r="T286" s="11">
        <v>24</v>
      </c>
      <c r="U286" s="16">
        <v>1.99</v>
      </c>
      <c r="V286" s="17"/>
      <c r="W286" s="43">
        <v>1.99</v>
      </c>
      <c r="X286" s="44" t="s">
        <v>44</v>
      </c>
      <c r="Y286" s="25">
        <f t="shared" si="30"/>
        <v>3.98</v>
      </c>
      <c r="Z286" s="25">
        <f t="shared" si="37"/>
        <v>4.8953999999999995</v>
      </c>
      <c r="AA286" s="13">
        <v>0.4</v>
      </c>
      <c r="AB286" s="23">
        <f t="shared" si="31"/>
        <v>1.194</v>
      </c>
      <c r="AC286" s="13">
        <v>0.45</v>
      </c>
      <c r="AD286" s="23">
        <f t="shared" si="32"/>
        <v>1.0945</v>
      </c>
      <c r="AE286" s="13">
        <v>0.5</v>
      </c>
      <c r="AF286" s="23">
        <v>0.36000000000000004</v>
      </c>
      <c r="AH286" s="46"/>
    </row>
    <row r="287" spans="1:34">
      <c r="A287" s="10">
        <v>738610235</v>
      </c>
      <c r="B287" s="11" t="s">
        <v>327</v>
      </c>
      <c r="C287" s="11" t="s">
        <v>36</v>
      </c>
      <c r="D287" s="11"/>
      <c r="E287" s="12" t="s">
        <v>1006</v>
      </c>
      <c r="F287" s="11" t="s">
        <v>1017</v>
      </c>
      <c r="G287" s="11" t="s">
        <v>1008</v>
      </c>
      <c r="H287" s="11" t="s">
        <v>1009</v>
      </c>
      <c r="I287" s="13" t="s">
        <v>958</v>
      </c>
      <c r="J287" s="13" t="s">
        <v>1004</v>
      </c>
      <c r="K287" s="13" t="s">
        <v>41</v>
      </c>
      <c r="L287" s="11" t="s">
        <v>78</v>
      </c>
      <c r="M287" s="11" t="s">
        <v>1010</v>
      </c>
      <c r="N287" s="20">
        <v>5</v>
      </c>
      <c r="O287" s="20" t="s">
        <v>44</v>
      </c>
      <c r="P287" s="20" t="s">
        <v>1011</v>
      </c>
      <c r="Q287" s="11">
        <f t="shared" si="34"/>
        <v>144</v>
      </c>
      <c r="R287" s="11">
        <v>720</v>
      </c>
      <c r="S287" s="13" t="s">
        <v>1011</v>
      </c>
      <c r="T287" s="11">
        <v>24</v>
      </c>
      <c r="U287" s="16">
        <v>1.8</v>
      </c>
      <c r="V287" s="17"/>
      <c r="W287" s="43">
        <v>1.83</v>
      </c>
      <c r="X287" s="44" t="s">
        <v>44</v>
      </c>
      <c r="Y287" s="25">
        <f t="shared" si="30"/>
        <v>9.15</v>
      </c>
      <c r="Z287" s="25">
        <f t="shared" si="37"/>
        <v>11.2545</v>
      </c>
      <c r="AA287" s="13">
        <v>0.4</v>
      </c>
      <c r="AB287" s="23">
        <f t="shared" si="31"/>
        <v>1.0980000000000001</v>
      </c>
      <c r="AC287" s="13">
        <v>0.45</v>
      </c>
      <c r="AD287" s="23">
        <f t="shared" si="32"/>
        <v>1.0065000000000002</v>
      </c>
      <c r="AE287" s="13">
        <v>0.5</v>
      </c>
      <c r="AF287" s="23">
        <v>0.36000000000000004</v>
      </c>
      <c r="AH287" s="46"/>
    </row>
    <row r="288" spans="1:34">
      <c r="A288" s="10">
        <v>738610234</v>
      </c>
      <c r="B288" s="11" t="s">
        <v>327</v>
      </c>
      <c r="C288" s="11" t="s">
        <v>36</v>
      </c>
      <c r="D288" s="11"/>
      <c r="E288" s="12" t="s">
        <v>1013</v>
      </c>
      <c r="F288" s="11" t="s">
        <v>1017</v>
      </c>
      <c r="G288" s="11" t="s">
        <v>1008</v>
      </c>
      <c r="H288" s="11" t="s">
        <v>1014</v>
      </c>
      <c r="I288" s="13" t="s">
        <v>958</v>
      </c>
      <c r="J288" s="13" t="s">
        <v>1004</v>
      </c>
      <c r="K288" s="13" t="s">
        <v>41</v>
      </c>
      <c r="L288" s="11" t="s">
        <v>78</v>
      </c>
      <c r="M288" s="11" t="s">
        <v>1010</v>
      </c>
      <c r="N288" s="20">
        <v>2</v>
      </c>
      <c r="O288" s="20" t="s">
        <v>44</v>
      </c>
      <c r="P288" s="20" t="s">
        <v>1011</v>
      </c>
      <c r="Q288" s="11">
        <f t="shared" si="34"/>
        <v>288</v>
      </c>
      <c r="R288" s="11">
        <v>576</v>
      </c>
      <c r="S288" s="13" t="s">
        <v>1011</v>
      </c>
      <c r="T288" s="11">
        <v>24</v>
      </c>
      <c r="U288" s="16">
        <v>1.99</v>
      </c>
      <c r="V288" s="17"/>
      <c r="W288" s="43">
        <v>1.99</v>
      </c>
      <c r="X288" s="44" t="s">
        <v>44</v>
      </c>
      <c r="Y288" s="25">
        <f t="shared" si="30"/>
        <v>3.98</v>
      </c>
      <c r="Z288" s="25">
        <f t="shared" si="37"/>
        <v>4.8953999999999995</v>
      </c>
      <c r="AA288" s="13">
        <v>0.4</v>
      </c>
      <c r="AB288" s="23">
        <f t="shared" si="31"/>
        <v>1.194</v>
      </c>
      <c r="AC288" s="13">
        <v>0.45</v>
      </c>
      <c r="AD288" s="23">
        <f t="shared" si="32"/>
        <v>1.0945</v>
      </c>
      <c r="AE288" s="13">
        <v>0.5</v>
      </c>
      <c r="AF288" s="23">
        <v>0.36000000000000004</v>
      </c>
      <c r="AH288" s="46"/>
    </row>
    <row r="289" spans="1:34">
      <c r="A289" s="10" t="s">
        <v>1018</v>
      </c>
      <c r="B289" s="11" t="s">
        <v>327</v>
      </c>
      <c r="C289" s="11" t="s">
        <v>36</v>
      </c>
      <c r="D289" s="11"/>
      <c r="E289" s="12" t="s">
        <v>1019</v>
      </c>
      <c r="F289" s="11" t="s">
        <v>1007</v>
      </c>
      <c r="G289" s="11" t="s">
        <v>1020</v>
      </c>
      <c r="H289" s="11" t="s">
        <v>1021</v>
      </c>
      <c r="I289" s="13" t="s">
        <v>958</v>
      </c>
      <c r="J289" s="13" t="s">
        <v>1022</v>
      </c>
      <c r="K289" s="13" t="s">
        <v>41</v>
      </c>
      <c r="L289" s="11" t="s">
        <v>78</v>
      </c>
      <c r="M289" s="11"/>
      <c r="N289" s="20">
        <v>1</v>
      </c>
      <c r="O289" s="20" t="s">
        <v>288</v>
      </c>
      <c r="P289" s="20" t="s">
        <v>1023</v>
      </c>
      <c r="Q289" s="11"/>
      <c r="R289" s="11"/>
      <c r="S289" s="13" t="s">
        <v>1023</v>
      </c>
      <c r="T289" s="11"/>
      <c r="U289" s="16">
        <v>11.9</v>
      </c>
      <c r="V289" s="17"/>
      <c r="W289" s="43">
        <v>11.9</v>
      </c>
      <c r="X289" s="44" t="s">
        <v>288</v>
      </c>
      <c r="Y289" s="25">
        <f t="shared" si="30"/>
        <v>11.9</v>
      </c>
      <c r="Z289" s="25">
        <f t="shared" si="29"/>
        <v>14.637</v>
      </c>
      <c r="AA289" s="13">
        <v>0.4</v>
      </c>
      <c r="AB289" s="23">
        <f t="shared" si="31"/>
        <v>7.14</v>
      </c>
      <c r="AC289" s="13">
        <v>0.45</v>
      </c>
      <c r="AD289" s="23">
        <f t="shared" si="32"/>
        <v>6.5450000000000008</v>
      </c>
      <c r="AE289" s="13">
        <v>0.5</v>
      </c>
      <c r="AF289" s="23">
        <v>0.36000000000000004</v>
      </c>
      <c r="AH289" s="46"/>
    </row>
    <row r="290" spans="1:34">
      <c r="A290" s="10">
        <v>738610238</v>
      </c>
      <c r="B290" s="11" t="s">
        <v>327</v>
      </c>
      <c r="C290" s="11" t="s">
        <v>36</v>
      </c>
      <c r="D290" s="11"/>
      <c r="E290" s="12" t="s">
        <v>1019</v>
      </c>
      <c r="F290" s="11" t="s">
        <v>1015</v>
      </c>
      <c r="G290" s="11" t="s">
        <v>1020</v>
      </c>
      <c r="H290" s="11" t="s">
        <v>1021</v>
      </c>
      <c r="I290" s="13" t="s">
        <v>958</v>
      </c>
      <c r="J290" s="13" t="s">
        <v>1022</v>
      </c>
      <c r="K290" s="13" t="s">
        <v>41</v>
      </c>
      <c r="L290" s="11" t="s">
        <v>78</v>
      </c>
      <c r="M290" s="11"/>
      <c r="N290" s="20">
        <v>1</v>
      </c>
      <c r="O290" s="20" t="s">
        <v>288</v>
      </c>
      <c r="P290" s="20" t="s">
        <v>1023</v>
      </c>
      <c r="Q290" s="11"/>
      <c r="R290" s="11"/>
      <c r="S290" s="13" t="s">
        <v>1023</v>
      </c>
      <c r="T290" s="11"/>
      <c r="U290" s="16">
        <v>11.9</v>
      </c>
      <c r="V290" s="17"/>
      <c r="W290" s="43">
        <v>11.9</v>
      </c>
      <c r="X290" s="44" t="s">
        <v>288</v>
      </c>
      <c r="Y290" s="25">
        <f t="shared" si="30"/>
        <v>11.9</v>
      </c>
      <c r="Z290" s="25">
        <f t="shared" ref="Z290:Z292" si="38">Y290*1.23</f>
        <v>14.637</v>
      </c>
      <c r="AA290" s="13">
        <v>0.4</v>
      </c>
      <c r="AB290" s="23">
        <f t="shared" si="31"/>
        <v>7.14</v>
      </c>
      <c r="AC290" s="13">
        <v>0.45</v>
      </c>
      <c r="AD290" s="23">
        <f t="shared" si="32"/>
        <v>6.5450000000000008</v>
      </c>
      <c r="AE290" s="13">
        <v>0.5</v>
      </c>
      <c r="AF290" s="23">
        <v>0.36000000000000004</v>
      </c>
      <c r="AH290" s="46"/>
    </row>
    <row r="291" spans="1:34">
      <c r="A291" s="10">
        <v>738610237</v>
      </c>
      <c r="B291" s="11" t="s">
        <v>327</v>
      </c>
      <c r="C291" s="11" t="s">
        <v>36</v>
      </c>
      <c r="D291" s="11"/>
      <c r="E291" s="12" t="s">
        <v>1019</v>
      </c>
      <c r="F291" s="11" t="s">
        <v>1016</v>
      </c>
      <c r="G291" s="11" t="s">
        <v>1020</v>
      </c>
      <c r="H291" s="11" t="s">
        <v>1021</v>
      </c>
      <c r="I291" s="13" t="s">
        <v>958</v>
      </c>
      <c r="J291" s="13" t="s">
        <v>1022</v>
      </c>
      <c r="K291" s="13" t="s">
        <v>41</v>
      </c>
      <c r="L291" s="11" t="s">
        <v>78</v>
      </c>
      <c r="M291" s="11"/>
      <c r="N291" s="20">
        <v>1</v>
      </c>
      <c r="O291" s="20" t="s">
        <v>288</v>
      </c>
      <c r="P291" s="20" t="s">
        <v>1023</v>
      </c>
      <c r="Q291" s="11"/>
      <c r="R291" s="11"/>
      <c r="S291" s="13" t="s">
        <v>1023</v>
      </c>
      <c r="T291" s="11"/>
      <c r="U291" s="16">
        <v>11.9</v>
      </c>
      <c r="V291" s="17"/>
      <c r="W291" s="43">
        <v>11.9</v>
      </c>
      <c r="X291" s="44" t="s">
        <v>288</v>
      </c>
      <c r="Y291" s="25">
        <f t="shared" si="30"/>
        <v>11.9</v>
      </c>
      <c r="Z291" s="25">
        <f t="shared" si="38"/>
        <v>14.637</v>
      </c>
      <c r="AA291" s="13">
        <v>0.4</v>
      </c>
      <c r="AB291" s="23">
        <f t="shared" si="31"/>
        <v>7.14</v>
      </c>
      <c r="AC291" s="13">
        <v>0.45</v>
      </c>
      <c r="AD291" s="23">
        <f t="shared" si="32"/>
        <v>6.5450000000000008</v>
      </c>
      <c r="AE291" s="13">
        <v>0.5</v>
      </c>
      <c r="AF291" s="23">
        <v>0.36000000000000004</v>
      </c>
      <c r="AH291" s="46"/>
    </row>
    <row r="292" spans="1:34">
      <c r="A292" s="10">
        <v>738610236</v>
      </c>
      <c r="B292" s="11" t="s">
        <v>327</v>
      </c>
      <c r="C292" s="11" t="s">
        <v>36</v>
      </c>
      <c r="D292" s="11"/>
      <c r="E292" s="12" t="s">
        <v>1019</v>
      </c>
      <c r="F292" s="11" t="s">
        <v>1017</v>
      </c>
      <c r="G292" s="11" t="s">
        <v>1020</v>
      </c>
      <c r="H292" s="11" t="s">
        <v>1021</v>
      </c>
      <c r="I292" s="13" t="s">
        <v>958</v>
      </c>
      <c r="J292" s="13" t="s">
        <v>1022</v>
      </c>
      <c r="K292" s="13" t="s">
        <v>41</v>
      </c>
      <c r="L292" s="11" t="s">
        <v>78</v>
      </c>
      <c r="M292" s="11"/>
      <c r="N292" s="20">
        <v>1</v>
      </c>
      <c r="O292" s="20" t="s">
        <v>288</v>
      </c>
      <c r="P292" s="20" t="s">
        <v>1023</v>
      </c>
      <c r="Q292" s="11"/>
      <c r="R292" s="11"/>
      <c r="S292" s="13" t="s">
        <v>1023</v>
      </c>
      <c r="T292" s="11"/>
      <c r="U292" s="16">
        <v>11.9</v>
      </c>
      <c r="V292" s="17"/>
      <c r="W292" s="43">
        <v>11.9</v>
      </c>
      <c r="X292" s="44" t="s">
        <v>288</v>
      </c>
      <c r="Y292" s="25">
        <f t="shared" si="30"/>
        <v>11.9</v>
      </c>
      <c r="Z292" s="25">
        <f t="shared" si="38"/>
        <v>14.637</v>
      </c>
      <c r="AA292" s="13">
        <v>0.4</v>
      </c>
      <c r="AB292" s="23">
        <f t="shared" si="31"/>
        <v>7.14</v>
      </c>
      <c r="AC292" s="13">
        <v>0.45</v>
      </c>
      <c r="AD292" s="23">
        <f t="shared" si="32"/>
        <v>6.5450000000000008</v>
      </c>
      <c r="AE292" s="13">
        <v>0.5</v>
      </c>
      <c r="AF292" s="23">
        <v>0.36000000000000004</v>
      </c>
      <c r="AH292" s="46"/>
    </row>
    <row r="293" spans="1:34">
      <c r="A293" s="10">
        <v>738360202</v>
      </c>
      <c r="B293" s="11" t="s">
        <v>35</v>
      </c>
      <c r="C293" s="11" t="s">
        <v>74</v>
      </c>
      <c r="D293" s="11" t="s">
        <v>1024</v>
      </c>
      <c r="E293" s="12" t="s">
        <v>1025</v>
      </c>
      <c r="F293" s="11" t="s">
        <v>1026</v>
      </c>
      <c r="G293" s="11" t="s">
        <v>1027</v>
      </c>
      <c r="H293" s="11" t="s">
        <v>1028</v>
      </c>
      <c r="I293" s="13" t="s">
        <v>1029</v>
      </c>
      <c r="J293" s="13" t="s">
        <v>1030</v>
      </c>
      <c r="K293" s="13" t="s">
        <v>41</v>
      </c>
      <c r="L293" s="11" t="s">
        <v>119</v>
      </c>
      <c r="M293" s="11" t="s">
        <v>1031</v>
      </c>
      <c r="N293" s="20">
        <v>15</v>
      </c>
      <c r="O293" s="20" t="s">
        <v>44</v>
      </c>
      <c r="P293" s="20" t="s">
        <v>111</v>
      </c>
      <c r="Q293" s="11">
        <f t="shared" si="34"/>
        <v>24</v>
      </c>
      <c r="R293" s="11">
        <v>360</v>
      </c>
      <c r="S293" s="13" t="s">
        <v>111</v>
      </c>
      <c r="T293" s="11">
        <v>12</v>
      </c>
      <c r="U293" s="16">
        <v>5.2</v>
      </c>
      <c r="V293" s="17">
        <f t="shared" si="28"/>
        <v>3.703703703703709E-2</v>
      </c>
      <c r="W293" s="43">
        <v>5.4</v>
      </c>
      <c r="X293" s="44" t="s">
        <v>44</v>
      </c>
      <c r="Y293" s="25">
        <f t="shared" si="30"/>
        <v>81</v>
      </c>
      <c r="Z293" s="25">
        <f t="shared" si="29"/>
        <v>99.63</v>
      </c>
      <c r="AA293" s="13">
        <v>0.4</v>
      </c>
      <c r="AB293" s="23">
        <f t="shared" si="31"/>
        <v>3.24</v>
      </c>
      <c r="AC293" s="13">
        <v>0.45</v>
      </c>
      <c r="AD293" s="23">
        <f t="shared" si="32"/>
        <v>2.9700000000000006</v>
      </c>
      <c r="AE293" s="13">
        <v>0.5</v>
      </c>
      <c r="AF293" s="23">
        <v>2.6</v>
      </c>
      <c r="AH293" s="46">
        <f t="shared" ref="AH293:AH324" si="39">W293*(1-(AG293/100))</f>
        <v>5.4</v>
      </c>
    </row>
    <row r="294" spans="1:34">
      <c r="A294" s="10">
        <v>738360022</v>
      </c>
      <c r="B294" s="11" t="s">
        <v>35</v>
      </c>
      <c r="C294" s="11" t="s">
        <v>74</v>
      </c>
      <c r="D294" s="11" t="s">
        <v>1032</v>
      </c>
      <c r="E294" s="12" t="s">
        <v>1025</v>
      </c>
      <c r="F294" s="11" t="s">
        <v>878</v>
      </c>
      <c r="G294" s="11" t="s">
        <v>1027</v>
      </c>
      <c r="H294" s="11" t="s">
        <v>1033</v>
      </c>
      <c r="I294" s="13" t="s">
        <v>1029</v>
      </c>
      <c r="J294" s="13" t="s">
        <v>1030</v>
      </c>
      <c r="K294" s="13" t="s">
        <v>41</v>
      </c>
      <c r="L294" s="11" t="s">
        <v>119</v>
      </c>
      <c r="M294" s="11" t="s">
        <v>1031</v>
      </c>
      <c r="N294" s="20">
        <v>5</v>
      </c>
      <c r="O294" s="20" t="s">
        <v>44</v>
      </c>
      <c r="P294" s="20" t="s">
        <v>111</v>
      </c>
      <c r="Q294" s="11">
        <f t="shared" si="34"/>
        <v>90</v>
      </c>
      <c r="R294" s="11">
        <v>450</v>
      </c>
      <c r="S294" s="13" t="s">
        <v>111</v>
      </c>
      <c r="T294" s="11">
        <v>12</v>
      </c>
      <c r="U294" s="16">
        <v>6</v>
      </c>
      <c r="V294" s="17">
        <f t="shared" si="28"/>
        <v>3.2258064516129115E-2</v>
      </c>
      <c r="W294" s="43">
        <v>6.2</v>
      </c>
      <c r="X294" s="44" t="s">
        <v>44</v>
      </c>
      <c r="Y294" s="25">
        <f t="shared" si="30"/>
        <v>31</v>
      </c>
      <c r="Z294" s="25">
        <f t="shared" si="29"/>
        <v>38.130000000000003</v>
      </c>
      <c r="AA294" s="13">
        <v>0.4</v>
      </c>
      <c r="AB294" s="23">
        <f t="shared" si="31"/>
        <v>3.7199999999999998</v>
      </c>
      <c r="AC294" s="13">
        <v>0.45</v>
      </c>
      <c r="AD294" s="23">
        <f t="shared" si="32"/>
        <v>3.4100000000000006</v>
      </c>
      <c r="AE294" s="13">
        <v>0.5</v>
      </c>
      <c r="AF294" s="23">
        <v>3</v>
      </c>
      <c r="AH294" s="46">
        <f t="shared" si="39"/>
        <v>6.2</v>
      </c>
    </row>
    <row r="295" spans="1:34">
      <c r="A295" s="10">
        <v>738360044</v>
      </c>
      <c r="B295" s="11" t="s">
        <v>35</v>
      </c>
      <c r="C295" s="11" t="s">
        <v>74</v>
      </c>
      <c r="D295" s="11" t="s">
        <v>1034</v>
      </c>
      <c r="E295" s="12" t="s">
        <v>1035</v>
      </c>
      <c r="F295" s="11" t="s">
        <v>1036</v>
      </c>
      <c r="G295" s="11" t="s">
        <v>1037</v>
      </c>
      <c r="H295" s="11" t="s">
        <v>1038</v>
      </c>
      <c r="I295" s="13" t="s">
        <v>1029</v>
      </c>
      <c r="J295" s="13" t="s">
        <v>1030</v>
      </c>
      <c r="K295" s="13" t="s">
        <v>41</v>
      </c>
      <c r="L295" s="11" t="s">
        <v>50</v>
      </c>
      <c r="M295" s="11" t="s">
        <v>1039</v>
      </c>
      <c r="N295" s="20">
        <v>20</v>
      </c>
      <c r="O295" s="20" t="s">
        <v>44</v>
      </c>
      <c r="P295" s="20" t="s">
        <v>45</v>
      </c>
      <c r="Q295" s="11">
        <f t="shared" si="34"/>
        <v>48</v>
      </c>
      <c r="R295" s="11">
        <v>960</v>
      </c>
      <c r="S295" s="13" t="s">
        <v>45</v>
      </c>
      <c r="T295" s="11">
        <v>12</v>
      </c>
      <c r="U295" s="16">
        <v>5</v>
      </c>
      <c r="V295" s="17">
        <f t="shared" si="28"/>
        <v>3.8461538461538547E-2</v>
      </c>
      <c r="W295" s="43">
        <v>5.2</v>
      </c>
      <c r="X295" s="44" t="s">
        <v>44</v>
      </c>
      <c r="Y295" s="25">
        <f t="shared" si="30"/>
        <v>104</v>
      </c>
      <c r="Z295" s="25">
        <f t="shared" si="29"/>
        <v>127.92</v>
      </c>
      <c r="AA295" s="13">
        <v>0.4</v>
      </c>
      <c r="AB295" s="23">
        <f t="shared" si="31"/>
        <v>3.12</v>
      </c>
      <c r="AC295" s="13">
        <v>0.45</v>
      </c>
      <c r="AD295" s="23">
        <f t="shared" si="32"/>
        <v>2.8600000000000003</v>
      </c>
      <c r="AE295" s="13">
        <v>0.5</v>
      </c>
      <c r="AF295" s="23">
        <v>2.5</v>
      </c>
      <c r="AH295" s="46">
        <f t="shared" si="39"/>
        <v>5.2</v>
      </c>
    </row>
    <row r="296" spans="1:34">
      <c r="A296" s="10">
        <v>738360203</v>
      </c>
      <c r="B296" s="11" t="s">
        <v>35</v>
      </c>
      <c r="C296" s="11" t="s">
        <v>74</v>
      </c>
      <c r="D296" s="11" t="s">
        <v>1040</v>
      </c>
      <c r="E296" s="12" t="s">
        <v>1035</v>
      </c>
      <c r="F296" s="11" t="s">
        <v>1041</v>
      </c>
      <c r="G296" s="11" t="s">
        <v>1037</v>
      </c>
      <c r="H296" s="11" t="s">
        <v>1042</v>
      </c>
      <c r="I296" s="13" t="s">
        <v>1029</v>
      </c>
      <c r="J296" s="13" t="s">
        <v>1030</v>
      </c>
      <c r="K296" s="13" t="s">
        <v>41</v>
      </c>
      <c r="L296" s="11" t="s">
        <v>119</v>
      </c>
      <c r="M296" s="11" t="s">
        <v>1039</v>
      </c>
      <c r="N296" s="20">
        <v>4.5</v>
      </c>
      <c r="O296" s="20" t="s">
        <v>44</v>
      </c>
      <c r="P296" s="20" t="s">
        <v>111</v>
      </c>
      <c r="Q296" s="11"/>
      <c r="R296" s="11"/>
      <c r="S296" s="13" t="s">
        <v>111</v>
      </c>
      <c r="T296" s="11">
        <v>12</v>
      </c>
      <c r="U296" s="16">
        <v>6.5</v>
      </c>
      <c r="V296" s="17">
        <f t="shared" si="28"/>
        <v>2.9850746268656692E-2</v>
      </c>
      <c r="W296" s="43">
        <v>6.7</v>
      </c>
      <c r="X296" s="44" t="s">
        <v>44</v>
      </c>
      <c r="Y296" s="25">
        <f t="shared" si="30"/>
        <v>30.150000000000002</v>
      </c>
      <c r="Z296" s="25">
        <f t="shared" si="29"/>
        <v>37.084500000000006</v>
      </c>
      <c r="AA296" s="13">
        <v>0.4</v>
      </c>
      <c r="AB296" s="23">
        <f t="shared" si="31"/>
        <v>4.0199999999999996</v>
      </c>
      <c r="AC296" s="13">
        <v>0.45</v>
      </c>
      <c r="AD296" s="23">
        <f t="shared" si="32"/>
        <v>3.6850000000000005</v>
      </c>
      <c r="AE296" s="13">
        <v>0.5</v>
      </c>
      <c r="AF296" s="23">
        <v>3.25</v>
      </c>
      <c r="AH296" s="46">
        <f t="shared" si="39"/>
        <v>6.7</v>
      </c>
    </row>
    <row r="297" spans="1:34">
      <c r="A297" s="10">
        <v>738360242</v>
      </c>
      <c r="B297" s="11" t="s">
        <v>35</v>
      </c>
      <c r="C297" s="11" t="s">
        <v>98</v>
      </c>
      <c r="D297" s="11" t="s">
        <v>1043</v>
      </c>
      <c r="E297" s="12" t="s">
        <v>1044</v>
      </c>
      <c r="F297" s="11" t="s">
        <v>1045</v>
      </c>
      <c r="G297" s="11" t="s">
        <v>1046</v>
      </c>
      <c r="H297" s="11" t="s">
        <v>1047</v>
      </c>
      <c r="I297" s="13" t="s">
        <v>1029</v>
      </c>
      <c r="J297" s="13" t="s">
        <v>1048</v>
      </c>
      <c r="K297" s="13" t="s">
        <v>41</v>
      </c>
      <c r="L297" s="11" t="s">
        <v>119</v>
      </c>
      <c r="M297" s="11" t="s">
        <v>1049</v>
      </c>
      <c r="N297" s="20">
        <v>24</v>
      </c>
      <c r="O297" s="20" t="s">
        <v>44</v>
      </c>
      <c r="P297" s="20" t="s">
        <v>111</v>
      </c>
      <c r="Q297" s="11">
        <f t="shared" si="34"/>
        <v>18</v>
      </c>
      <c r="R297" s="11">
        <v>432</v>
      </c>
      <c r="S297" s="13" t="s">
        <v>111</v>
      </c>
      <c r="T297" s="11">
        <v>12</v>
      </c>
      <c r="U297" s="16">
        <v>9</v>
      </c>
      <c r="V297" s="17">
        <f t="shared" si="28"/>
        <v>3.2258064516129115E-2</v>
      </c>
      <c r="W297" s="43">
        <v>9.3000000000000007</v>
      </c>
      <c r="X297" s="44" t="s">
        <v>44</v>
      </c>
      <c r="Y297" s="25">
        <f t="shared" si="30"/>
        <v>223.20000000000002</v>
      </c>
      <c r="Z297" s="25">
        <f t="shared" si="29"/>
        <v>274.536</v>
      </c>
      <c r="AA297" s="13">
        <v>0.4</v>
      </c>
      <c r="AB297" s="23">
        <f t="shared" si="31"/>
        <v>5.58</v>
      </c>
      <c r="AC297" s="13">
        <v>0.45</v>
      </c>
      <c r="AD297" s="23">
        <f t="shared" si="32"/>
        <v>5.1150000000000011</v>
      </c>
      <c r="AE297" s="13">
        <v>0.5</v>
      </c>
      <c r="AF297" s="23">
        <v>4.5</v>
      </c>
      <c r="AH297" s="46">
        <f t="shared" si="39"/>
        <v>9.3000000000000007</v>
      </c>
    </row>
    <row r="298" spans="1:34">
      <c r="A298" s="10"/>
      <c r="B298" s="11" t="s">
        <v>65</v>
      </c>
      <c r="C298" s="11" t="s">
        <v>98</v>
      </c>
      <c r="D298" s="11"/>
      <c r="E298" s="12" t="s">
        <v>1044</v>
      </c>
      <c r="F298" s="11" t="s">
        <v>1050</v>
      </c>
      <c r="G298" s="11" t="s">
        <v>1046</v>
      </c>
      <c r="H298" s="11" t="s">
        <v>1051</v>
      </c>
      <c r="I298" s="13" t="s">
        <v>1029</v>
      </c>
      <c r="J298" s="13" t="s">
        <v>1048</v>
      </c>
      <c r="K298" s="13" t="s">
        <v>41</v>
      </c>
      <c r="L298" s="11" t="s">
        <v>109</v>
      </c>
      <c r="M298" s="11" t="s">
        <v>1052</v>
      </c>
      <c r="N298" s="20">
        <v>6</v>
      </c>
      <c r="O298" s="20" t="s">
        <v>44</v>
      </c>
      <c r="P298" s="20" t="s">
        <v>111</v>
      </c>
      <c r="Q298" s="11">
        <f t="shared" si="34"/>
        <v>60</v>
      </c>
      <c r="R298" s="11">
        <v>360</v>
      </c>
      <c r="S298" s="13" t="s">
        <v>111</v>
      </c>
      <c r="T298" s="11">
        <v>12</v>
      </c>
      <c r="U298" s="16">
        <v>10.1</v>
      </c>
      <c r="V298" s="17">
        <f t="shared" si="28"/>
        <v>2.8846153846153966E-2</v>
      </c>
      <c r="W298" s="43">
        <v>10.4</v>
      </c>
      <c r="X298" s="44" t="s">
        <v>44</v>
      </c>
      <c r="Y298" s="25">
        <f t="shared" si="30"/>
        <v>62.400000000000006</v>
      </c>
      <c r="Z298" s="25">
        <f t="shared" si="29"/>
        <v>76.75200000000001</v>
      </c>
      <c r="AA298" s="13">
        <v>0.4</v>
      </c>
      <c r="AB298" s="23">
        <f t="shared" si="31"/>
        <v>6.24</v>
      </c>
      <c r="AC298" s="13">
        <v>0.45</v>
      </c>
      <c r="AD298" s="23">
        <f t="shared" si="32"/>
        <v>5.7200000000000006</v>
      </c>
      <c r="AE298" s="13">
        <v>0.5</v>
      </c>
      <c r="AF298" s="23">
        <v>5.05</v>
      </c>
      <c r="AH298" s="46">
        <f t="shared" si="39"/>
        <v>10.4</v>
      </c>
    </row>
    <row r="299" spans="1:34">
      <c r="A299" s="10">
        <v>738360259</v>
      </c>
      <c r="B299" s="11" t="s">
        <v>65</v>
      </c>
      <c r="C299" s="11" t="s">
        <v>301</v>
      </c>
      <c r="D299" s="11" t="s">
        <v>1053</v>
      </c>
      <c r="E299" s="12" t="s">
        <v>1054</v>
      </c>
      <c r="F299" s="11" t="s">
        <v>1055</v>
      </c>
      <c r="G299" s="11" t="s">
        <v>1056</v>
      </c>
      <c r="H299" s="11" t="s">
        <v>1057</v>
      </c>
      <c r="I299" s="13" t="s">
        <v>1029</v>
      </c>
      <c r="J299" s="13" t="s">
        <v>1048</v>
      </c>
      <c r="K299" s="13" t="s">
        <v>41</v>
      </c>
      <c r="L299" s="11" t="s">
        <v>78</v>
      </c>
      <c r="M299" s="11" t="s">
        <v>1058</v>
      </c>
      <c r="N299" s="20">
        <v>24</v>
      </c>
      <c r="O299" s="20" t="s">
        <v>44</v>
      </c>
      <c r="P299" s="20" t="s">
        <v>111</v>
      </c>
      <c r="Q299" s="11">
        <f t="shared" si="34"/>
        <v>18</v>
      </c>
      <c r="R299" s="11">
        <v>432</v>
      </c>
      <c r="S299" s="13" t="s">
        <v>111</v>
      </c>
      <c r="T299" s="11">
        <v>12</v>
      </c>
      <c r="U299" s="16"/>
      <c r="V299" s="17">
        <f t="shared" si="28"/>
        <v>1</v>
      </c>
      <c r="W299" s="43">
        <v>12</v>
      </c>
      <c r="X299" s="44" t="s">
        <v>44</v>
      </c>
      <c r="Y299" s="25">
        <f t="shared" si="30"/>
        <v>288</v>
      </c>
      <c r="Z299" s="25">
        <f t="shared" si="29"/>
        <v>354.24</v>
      </c>
      <c r="AA299" s="13">
        <v>0.4</v>
      </c>
      <c r="AB299" s="23">
        <f t="shared" si="31"/>
        <v>7.1999999999999993</v>
      </c>
      <c r="AC299" s="13">
        <v>0.45</v>
      </c>
      <c r="AD299" s="23">
        <f t="shared" si="32"/>
        <v>6.6000000000000005</v>
      </c>
      <c r="AE299" s="13">
        <v>0.5</v>
      </c>
      <c r="AF299" s="23">
        <v>0</v>
      </c>
      <c r="AH299" s="46">
        <f t="shared" si="39"/>
        <v>12</v>
      </c>
    </row>
    <row r="300" spans="1:34">
      <c r="A300" s="10">
        <v>738360259</v>
      </c>
      <c r="B300" s="11" t="s">
        <v>65</v>
      </c>
      <c r="C300" s="11" t="s">
        <v>98</v>
      </c>
      <c r="D300" s="11"/>
      <c r="E300" s="12" t="s">
        <v>1059</v>
      </c>
      <c r="F300" s="11" t="s">
        <v>899</v>
      </c>
      <c r="G300" s="11" t="s">
        <v>1056</v>
      </c>
      <c r="H300" s="11" t="s">
        <v>1057</v>
      </c>
      <c r="I300" s="13" t="s">
        <v>1029</v>
      </c>
      <c r="J300" s="13" t="s">
        <v>1048</v>
      </c>
      <c r="K300" s="13" t="s">
        <v>41</v>
      </c>
      <c r="L300" s="11" t="s">
        <v>78</v>
      </c>
      <c r="M300" s="11" t="s">
        <v>1060</v>
      </c>
      <c r="N300" s="20">
        <v>30</v>
      </c>
      <c r="O300" s="20" t="s">
        <v>867</v>
      </c>
      <c r="P300" s="20" t="s">
        <v>111</v>
      </c>
      <c r="Q300" s="11">
        <f t="shared" si="34"/>
        <v>18</v>
      </c>
      <c r="R300" s="11">
        <v>540</v>
      </c>
      <c r="S300" s="13" t="s">
        <v>111</v>
      </c>
      <c r="T300" s="11">
        <v>12</v>
      </c>
      <c r="U300" s="16"/>
      <c r="V300" s="17">
        <f t="shared" ref="V300" si="40">1-(U300/W300)</f>
        <v>1</v>
      </c>
      <c r="W300" s="43">
        <v>5.5</v>
      </c>
      <c r="X300" s="44" t="s">
        <v>44</v>
      </c>
      <c r="Y300" s="25">
        <f t="shared" si="30"/>
        <v>165</v>
      </c>
      <c r="Z300" s="25">
        <f t="shared" ref="Z300" si="41">Y300*1.23</f>
        <v>202.95</v>
      </c>
      <c r="AA300" s="13">
        <v>0.4</v>
      </c>
      <c r="AB300" s="23">
        <f t="shared" si="31"/>
        <v>3.3</v>
      </c>
      <c r="AC300" s="13">
        <v>0.45</v>
      </c>
      <c r="AD300" s="23">
        <f t="shared" si="32"/>
        <v>3.0250000000000004</v>
      </c>
      <c r="AE300" s="13">
        <v>0.5</v>
      </c>
      <c r="AF300" s="23">
        <v>0</v>
      </c>
      <c r="AH300" s="46">
        <f t="shared" si="39"/>
        <v>5.5</v>
      </c>
    </row>
    <row r="301" spans="1:34">
      <c r="A301" s="10"/>
      <c r="B301" s="11" t="s">
        <v>65</v>
      </c>
      <c r="C301" s="11" t="s">
        <v>166</v>
      </c>
      <c r="D301" s="11"/>
      <c r="E301" s="12" t="s">
        <v>1061</v>
      </c>
      <c r="F301" s="11" t="s">
        <v>1036</v>
      </c>
      <c r="G301" s="11" t="s">
        <v>1056</v>
      </c>
      <c r="H301" s="11" t="s">
        <v>1057</v>
      </c>
      <c r="I301" s="13" t="s">
        <v>1029</v>
      </c>
      <c r="J301" s="13" t="s">
        <v>1048</v>
      </c>
      <c r="K301" s="13" t="s">
        <v>41</v>
      </c>
      <c r="L301" s="11" t="s">
        <v>78</v>
      </c>
      <c r="M301" s="11" t="s">
        <v>1062</v>
      </c>
      <c r="N301" s="20">
        <v>20</v>
      </c>
      <c r="O301" s="20" t="s">
        <v>44</v>
      </c>
      <c r="P301" s="20" t="s">
        <v>45</v>
      </c>
      <c r="Q301" s="11">
        <f t="shared" si="34"/>
        <v>60</v>
      </c>
      <c r="R301" s="11">
        <v>1200</v>
      </c>
      <c r="S301" s="13" t="s">
        <v>45</v>
      </c>
      <c r="T301" s="11">
        <v>12</v>
      </c>
      <c r="U301" s="16"/>
      <c r="V301" s="17">
        <f t="shared" ref="V301" si="42">1-(U301/W301)</f>
        <v>1</v>
      </c>
      <c r="W301" s="43">
        <v>4</v>
      </c>
      <c r="X301" s="44" t="s">
        <v>44</v>
      </c>
      <c r="Y301" s="25">
        <f t="shared" si="30"/>
        <v>80</v>
      </c>
      <c r="Z301" s="25">
        <f t="shared" ref="Z301" si="43">Y301*1.23</f>
        <v>98.4</v>
      </c>
      <c r="AA301" s="13">
        <v>0.4</v>
      </c>
      <c r="AB301" s="23">
        <f t="shared" si="31"/>
        <v>2.4</v>
      </c>
      <c r="AC301" s="13">
        <v>0.45</v>
      </c>
      <c r="AD301" s="23">
        <f t="shared" si="32"/>
        <v>2.2000000000000002</v>
      </c>
      <c r="AE301" s="13">
        <v>0.5</v>
      </c>
      <c r="AF301" s="23">
        <v>0</v>
      </c>
      <c r="AH301" s="46">
        <f t="shared" si="39"/>
        <v>4</v>
      </c>
    </row>
    <row r="302" spans="1:34">
      <c r="A302" s="10">
        <v>738360239</v>
      </c>
      <c r="B302" s="11" t="s">
        <v>35</v>
      </c>
      <c r="C302" s="11" t="s">
        <v>301</v>
      </c>
      <c r="D302" s="11" t="s">
        <v>1063</v>
      </c>
      <c r="E302" s="12" t="s">
        <v>1064</v>
      </c>
      <c r="F302" s="11" t="s">
        <v>899</v>
      </c>
      <c r="G302" s="11" t="s">
        <v>1065</v>
      </c>
      <c r="H302" s="11" t="s">
        <v>1066</v>
      </c>
      <c r="I302" s="13" t="s">
        <v>1029</v>
      </c>
      <c r="J302" s="13" t="s">
        <v>1048</v>
      </c>
      <c r="K302" s="13" t="s">
        <v>41</v>
      </c>
      <c r="L302" s="11" t="s">
        <v>50</v>
      </c>
      <c r="M302" s="11" t="s">
        <v>1067</v>
      </c>
      <c r="N302" s="20">
        <v>30</v>
      </c>
      <c r="O302" s="20" t="s">
        <v>867</v>
      </c>
      <c r="P302" s="20" t="s">
        <v>111</v>
      </c>
      <c r="Q302" s="11">
        <f t="shared" si="34"/>
        <v>18</v>
      </c>
      <c r="R302" s="11">
        <v>540</v>
      </c>
      <c r="S302" s="13" t="s">
        <v>111</v>
      </c>
      <c r="T302" s="11">
        <v>12</v>
      </c>
      <c r="U302" s="16">
        <v>4.9000000000000004</v>
      </c>
      <c r="V302" s="17">
        <f t="shared" si="28"/>
        <v>0</v>
      </c>
      <c r="W302" s="43">
        <v>4.9000000000000004</v>
      </c>
      <c r="X302" s="44" t="s">
        <v>44</v>
      </c>
      <c r="Y302" s="25">
        <f t="shared" si="30"/>
        <v>147</v>
      </c>
      <c r="Z302" s="25">
        <f t="shared" si="29"/>
        <v>180.81</v>
      </c>
      <c r="AA302" s="13">
        <v>0.4</v>
      </c>
      <c r="AB302" s="23">
        <f t="shared" si="31"/>
        <v>2.94</v>
      </c>
      <c r="AC302" s="13">
        <v>0.45</v>
      </c>
      <c r="AD302" s="23">
        <f t="shared" si="32"/>
        <v>2.6950000000000003</v>
      </c>
      <c r="AE302" s="13">
        <v>0.5</v>
      </c>
      <c r="AF302" s="29">
        <v>2.4500000000000002</v>
      </c>
      <c r="AH302" s="46">
        <f t="shared" si="39"/>
        <v>4.9000000000000004</v>
      </c>
    </row>
    <row r="303" spans="1:34">
      <c r="A303" s="10">
        <v>738361136</v>
      </c>
      <c r="B303" s="11" t="s">
        <v>35</v>
      </c>
      <c r="C303" s="11" t="s">
        <v>301</v>
      </c>
      <c r="D303" s="11" t="s">
        <v>1068</v>
      </c>
      <c r="E303" s="12" t="s">
        <v>1064</v>
      </c>
      <c r="F303" s="11" t="s">
        <v>896</v>
      </c>
      <c r="G303" s="11" t="s">
        <v>1065</v>
      </c>
      <c r="H303" s="11" t="s">
        <v>1069</v>
      </c>
      <c r="I303" s="13" t="s">
        <v>1029</v>
      </c>
      <c r="J303" s="13" t="s">
        <v>1048</v>
      </c>
      <c r="K303" s="13" t="s">
        <v>41</v>
      </c>
      <c r="L303" s="11" t="s">
        <v>119</v>
      </c>
      <c r="M303" s="11" t="s">
        <v>1067</v>
      </c>
      <c r="N303" s="20">
        <v>10</v>
      </c>
      <c r="O303" s="20" t="s">
        <v>867</v>
      </c>
      <c r="P303" s="20" t="s">
        <v>111</v>
      </c>
      <c r="Q303" s="11">
        <f t="shared" si="34"/>
        <v>60</v>
      </c>
      <c r="R303" s="11">
        <v>600</v>
      </c>
      <c r="S303" s="13" t="s">
        <v>111</v>
      </c>
      <c r="T303" s="11">
        <v>12</v>
      </c>
      <c r="U303" s="16">
        <v>5.5</v>
      </c>
      <c r="V303" s="17">
        <f t="shared" si="28"/>
        <v>3.5087719298245612E-2</v>
      </c>
      <c r="W303" s="43">
        <v>5.7</v>
      </c>
      <c r="X303" s="44" t="s">
        <v>44</v>
      </c>
      <c r="Y303" s="25">
        <f t="shared" si="30"/>
        <v>57</v>
      </c>
      <c r="Z303" s="25">
        <f t="shared" si="29"/>
        <v>70.11</v>
      </c>
      <c r="AA303" s="13">
        <v>0.4</v>
      </c>
      <c r="AB303" s="23">
        <f t="shared" si="31"/>
        <v>3.42</v>
      </c>
      <c r="AC303" s="13">
        <v>0.45</v>
      </c>
      <c r="AD303" s="23">
        <f t="shared" si="32"/>
        <v>3.1350000000000002</v>
      </c>
      <c r="AE303" s="13">
        <v>0.5</v>
      </c>
      <c r="AF303" s="29">
        <v>2.75</v>
      </c>
      <c r="AH303" s="46">
        <f t="shared" si="39"/>
        <v>5.7</v>
      </c>
    </row>
    <row r="304" spans="1:34">
      <c r="A304" s="10">
        <v>738360238</v>
      </c>
      <c r="B304" s="11" t="s">
        <v>35</v>
      </c>
      <c r="C304" s="11" t="s">
        <v>301</v>
      </c>
      <c r="D304" s="11" t="s">
        <v>1070</v>
      </c>
      <c r="E304" s="12" t="s">
        <v>1071</v>
      </c>
      <c r="F304" s="11" t="s">
        <v>1072</v>
      </c>
      <c r="G304" s="11" t="s">
        <v>1073</v>
      </c>
      <c r="H304" s="11" t="s">
        <v>1074</v>
      </c>
      <c r="I304" s="13" t="s">
        <v>1029</v>
      </c>
      <c r="J304" s="13" t="s">
        <v>1048</v>
      </c>
      <c r="K304" s="13" t="s">
        <v>41</v>
      </c>
      <c r="L304" s="11" t="s">
        <v>50</v>
      </c>
      <c r="M304" s="11" t="s">
        <v>1075</v>
      </c>
      <c r="N304" s="20">
        <v>1</v>
      </c>
      <c r="O304" s="20" t="s">
        <v>288</v>
      </c>
      <c r="P304" s="20" t="s">
        <v>1011</v>
      </c>
      <c r="Q304" s="11">
        <f t="shared" si="34"/>
        <v>12</v>
      </c>
      <c r="R304" s="11">
        <v>12</v>
      </c>
      <c r="S304" s="13" t="s">
        <v>1011</v>
      </c>
      <c r="T304" s="11">
        <v>12</v>
      </c>
      <c r="U304" s="16">
        <v>7</v>
      </c>
      <c r="V304" s="17">
        <f t="shared" si="28"/>
        <v>6.6666666666666652E-2</v>
      </c>
      <c r="W304" s="43">
        <v>7.5</v>
      </c>
      <c r="X304" s="44" t="s">
        <v>288</v>
      </c>
      <c r="Y304" s="25">
        <f t="shared" si="30"/>
        <v>7.5</v>
      </c>
      <c r="Z304" s="25">
        <f t="shared" si="29"/>
        <v>9.2249999999999996</v>
      </c>
      <c r="AA304" s="13">
        <v>0.4</v>
      </c>
      <c r="AB304" s="47">
        <f t="shared" si="31"/>
        <v>4.5</v>
      </c>
      <c r="AC304" s="13">
        <v>0.45</v>
      </c>
      <c r="AD304" s="47">
        <f t="shared" si="32"/>
        <v>4.125</v>
      </c>
      <c r="AE304" s="13">
        <v>0.5</v>
      </c>
      <c r="AF304" s="29"/>
      <c r="AH304" s="46">
        <f t="shared" si="39"/>
        <v>7.5</v>
      </c>
    </row>
    <row r="305" spans="1:34">
      <c r="A305" s="10">
        <v>738360220</v>
      </c>
      <c r="B305" s="11" t="s">
        <v>35</v>
      </c>
      <c r="C305" s="11" t="s">
        <v>301</v>
      </c>
      <c r="D305" s="11" t="s">
        <v>1076</v>
      </c>
      <c r="E305" s="12" t="s">
        <v>1077</v>
      </c>
      <c r="F305" s="11"/>
      <c r="G305" s="11" t="s">
        <v>1078</v>
      </c>
      <c r="H305" s="11" t="s">
        <v>1079</v>
      </c>
      <c r="I305" s="13" t="s">
        <v>1029</v>
      </c>
      <c r="J305" s="13" t="s">
        <v>1030</v>
      </c>
      <c r="K305" s="13" t="s">
        <v>41</v>
      </c>
      <c r="L305" s="11" t="s">
        <v>78</v>
      </c>
      <c r="M305" s="11" t="s">
        <v>1080</v>
      </c>
      <c r="N305" s="20">
        <v>25</v>
      </c>
      <c r="O305" s="20" t="s">
        <v>44</v>
      </c>
      <c r="P305" s="20" t="s">
        <v>45</v>
      </c>
      <c r="Q305" s="11">
        <f t="shared" si="34"/>
        <v>42</v>
      </c>
      <c r="R305" s="11">
        <v>1050</v>
      </c>
      <c r="S305" s="13" t="s">
        <v>45</v>
      </c>
      <c r="T305" s="11">
        <v>12</v>
      </c>
      <c r="U305" s="16">
        <v>2.6</v>
      </c>
      <c r="V305" s="17">
        <f t="shared" si="28"/>
        <v>3.703703703703709E-2</v>
      </c>
      <c r="W305" s="43">
        <v>2.7</v>
      </c>
      <c r="X305" s="44" t="s">
        <v>44</v>
      </c>
      <c r="Y305" s="25">
        <f t="shared" si="30"/>
        <v>67.5</v>
      </c>
      <c r="Z305" s="25">
        <f t="shared" si="29"/>
        <v>83.025000000000006</v>
      </c>
      <c r="AA305" s="13">
        <v>0.4</v>
      </c>
      <c r="AB305" s="23">
        <f t="shared" si="31"/>
        <v>1.62</v>
      </c>
      <c r="AC305" s="13">
        <v>0.45</v>
      </c>
      <c r="AD305" s="23">
        <f t="shared" si="32"/>
        <v>1.4850000000000003</v>
      </c>
      <c r="AE305" s="13">
        <v>0.5</v>
      </c>
      <c r="AF305" s="23">
        <v>1.3</v>
      </c>
      <c r="AH305" s="46">
        <f t="shared" si="39"/>
        <v>2.7</v>
      </c>
    </row>
    <row r="306" spans="1:34">
      <c r="A306" s="10">
        <v>738360219</v>
      </c>
      <c r="B306" s="11" t="s">
        <v>35</v>
      </c>
      <c r="C306" s="11" t="s">
        <v>301</v>
      </c>
      <c r="D306" s="11" t="s">
        <v>1081</v>
      </c>
      <c r="E306" s="12" t="s">
        <v>1082</v>
      </c>
      <c r="F306" s="11"/>
      <c r="G306" s="11" t="s">
        <v>1083</v>
      </c>
      <c r="H306" s="11" t="s">
        <v>1084</v>
      </c>
      <c r="I306" s="13" t="s">
        <v>1029</v>
      </c>
      <c r="J306" s="13" t="s">
        <v>1030</v>
      </c>
      <c r="K306" s="13" t="s">
        <v>41</v>
      </c>
      <c r="L306" s="11" t="s">
        <v>78</v>
      </c>
      <c r="M306" s="11" t="s">
        <v>978</v>
      </c>
      <c r="N306" s="20">
        <v>25</v>
      </c>
      <c r="O306" s="20" t="s">
        <v>44</v>
      </c>
      <c r="P306" s="20" t="s">
        <v>45</v>
      </c>
      <c r="Q306" s="11">
        <f t="shared" si="34"/>
        <v>42</v>
      </c>
      <c r="R306" s="11">
        <v>1050</v>
      </c>
      <c r="S306" s="13" t="s">
        <v>45</v>
      </c>
      <c r="T306" s="11">
        <v>12</v>
      </c>
      <c r="U306" s="16">
        <v>2.52</v>
      </c>
      <c r="V306" s="17">
        <f t="shared" si="28"/>
        <v>3.0769230769230771E-2</v>
      </c>
      <c r="W306" s="43">
        <v>2.6</v>
      </c>
      <c r="X306" s="44" t="s">
        <v>44</v>
      </c>
      <c r="Y306" s="25">
        <f t="shared" si="30"/>
        <v>65</v>
      </c>
      <c r="Z306" s="25">
        <f t="shared" si="29"/>
        <v>79.95</v>
      </c>
      <c r="AA306" s="13">
        <v>0.4</v>
      </c>
      <c r="AB306" s="23">
        <f t="shared" si="31"/>
        <v>1.56</v>
      </c>
      <c r="AC306" s="13">
        <v>0.45</v>
      </c>
      <c r="AD306" s="23">
        <f t="shared" si="32"/>
        <v>1.4300000000000002</v>
      </c>
      <c r="AE306" s="13">
        <v>0.5</v>
      </c>
      <c r="AF306" s="23">
        <v>1.26</v>
      </c>
      <c r="AH306" s="46">
        <f t="shared" si="39"/>
        <v>2.6</v>
      </c>
    </row>
    <row r="307" spans="1:34">
      <c r="A307" s="10">
        <v>738360222</v>
      </c>
      <c r="B307" s="11" t="s">
        <v>35</v>
      </c>
      <c r="C307" s="11" t="s">
        <v>98</v>
      </c>
      <c r="D307" s="11" t="s">
        <v>1085</v>
      </c>
      <c r="E307" s="12" t="s">
        <v>1086</v>
      </c>
      <c r="F307" s="11"/>
      <c r="G307" s="11" t="s">
        <v>1087</v>
      </c>
      <c r="H307" s="11" t="s">
        <v>1088</v>
      </c>
      <c r="I307" s="13" t="s">
        <v>1029</v>
      </c>
      <c r="J307" s="13" t="s">
        <v>1030</v>
      </c>
      <c r="K307" s="13" t="s">
        <v>41</v>
      </c>
      <c r="L307" s="11" t="s">
        <v>78</v>
      </c>
      <c r="M307" s="11" t="s">
        <v>1089</v>
      </c>
      <c r="N307" s="20">
        <v>20</v>
      </c>
      <c r="O307" s="20" t="s">
        <v>44</v>
      </c>
      <c r="P307" s="20" t="s">
        <v>45</v>
      </c>
      <c r="Q307" s="11">
        <f t="shared" si="34"/>
        <v>42</v>
      </c>
      <c r="R307" s="11">
        <v>840</v>
      </c>
      <c r="S307" s="13" t="s">
        <v>45</v>
      </c>
      <c r="T307" s="11">
        <v>12</v>
      </c>
      <c r="U307" s="16">
        <v>7</v>
      </c>
      <c r="V307" s="17">
        <f t="shared" si="28"/>
        <v>1.4084507042253502E-2</v>
      </c>
      <c r="W307" s="43">
        <v>7.1</v>
      </c>
      <c r="X307" s="44" t="s">
        <v>44</v>
      </c>
      <c r="Y307" s="25">
        <f t="shared" si="30"/>
        <v>142</v>
      </c>
      <c r="Z307" s="25">
        <f t="shared" si="29"/>
        <v>174.66</v>
      </c>
      <c r="AA307" s="13">
        <v>0.4</v>
      </c>
      <c r="AB307" s="23">
        <f t="shared" si="31"/>
        <v>4.26</v>
      </c>
      <c r="AC307" s="13">
        <v>0.45</v>
      </c>
      <c r="AD307" s="23">
        <f t="shared" si="32"/>
        <v>3.9050000000000002</v>
      </c>
      <c r="AE307" s="13">
        <v>0.5</v>
      </c>
      <c r="AF307" s="23">
        <v>3.5</v>
      </c>
      <c r="AH307" s="46">
        <f t="shared" si="39"/>
        <v>7.1</v>
      </c>
    </row>
    <row r="308" spans="1:34">
      <c r="A308" s="10">
        <v>738360283</v>
      </c>
      <c r="B308" s="11" t="s">
        <v>327</v>
      </c>
      <c r="C308" s="11" t="s">
        <v>98</v>
      </c>
      <c r="D308" s="11" t="s">
        <v>1090</v>
      </c>
      <c r="E308" s="12" t="s">
        <v>1091</v>
      </c>
      <c r="F308" s="11"/>
      <c r="G308" s="11" t="s">
        <v>1092</v>
      </c>
      <c r="H308" s="11" t="s">
        <v>1093</v>
      </c>
      <c r="I308" s="13" t="s">
        <v>1029</v>
      </c>
      <c r="J308" s="13" t="s">
        <v>1030</v>
      </c>
      <c r="K308" s="13" t="s">
        <v>41</v>
      </c>
      <c r="L308" s="11" t="s">
        <v>78</v>
      </c>
      <c r="M308" s="11" t="s">
        <v>1094</v>
      </c>
      <c r="N308" s="20">
        <v>25</v>
      </c>
      <c r="O308" s="20" t="s">
        <v>44</v>
      </c>
      <c r="P308" s="20" t="s">
        <v>45</v>
      </c>
      <c r="Q308" s="11">
        <f t="shared" si="34"/>
        <v>42</v>
      </c>
      <c r="R308" s="11">
        <v>1050</v>
      </c>
      <c r="S308" s="13" t="s">
        <v>45</v>
      </c>
      <c r="T308" s="11">
        <v>12</v>
      </c>
      <c r="U308" s="16"/>
      <c r="V308" s="17"/>
      <c r="W308" s="43">
        <v>2.4</v>
      </c>
      <c r="X308" s="44" t="s">
        <v>44</v>
      </c>
      <c r="Y308" s="25">
        <f t="shared" si="30"/>
        <v>60</v>
      </c>
      <c r="Z308" s="25">
        <f t="shared" si="29"/>
        <v>73.8</v>
      </c>
      <c r="AA308" s="13">
        <v>0.4</v>
      </c>
      <c r="AB308" s="23">
        <f t="shared" si="31"/>
        <v>1.44</v>
      </c>
      <c r="AC308" s="13">
        <v>0.45</v>
      </c>
      <c r="AD308" s="23">
        <f t="shared" si="32"/>
        <v>1.32</v>
      </c>
      <c r="AE308" s="13">
        <v>0.5</v>
      </c>
      <c r="AF308" s="23">
        <v>0</v>
      </c>
      <c r="AH308" s="46">
        <f t="shared" si="39"/>
        <v>2.4</v>
      </c>
    </row>
    <row r="309" spans="1:34">
      <c r="A309" s="10">
        <v>738640076</v>
      </c>
      <c r="B309" s="11" t="s">
        <v>65</v>
      </c>
      <c r="C309" s="11" t="s">
        <v>98</v>
      </c>
      <c r="D309" s="11" t="s">
        <v>1095</v>
      </c>
      <c r="E309" s="12" t="s">
        <v>1096</v>
      </c>
      <c r="F309" s="11"/>
      <c r="G309" s="11" t="s">
        <v>1097</v>
      </c>
      <c r="H309" s="11" t="s">
        <v>1098</v>
      </c>
      <c r="I309" s="13" t="s">
        <v>1029</v>
      </c>
      <c r="J309" s="13" t="s">
        <v>1099</v>
      </c>
      <c r="K309" s="13" t="s">
        <v>41</v>
      </c>
      <c r="L309" s="11" t="s">
        <v>78</v>
      </c>
      <c r="M309" s="11" t="s">
        <v>1100</v>
      </c>
      <c r="N309" s="20">
        <v>5</v>
      </c>
      <c r="O309" s="20" t="s">
        <v>44</v>
      </c>
      <c r="P309" s="20" t="s">
        <v>868</v>
      </c>
      <c r="Q309" s="11">
        <f t="shared" si="34"/>
        <v>56</v>
      </c>
      <c r="R309" s="11">
        <v>280</v>
      </c>
      <c r="S309" s="13" t="s">
        <v>868</v>
      </c>
      <c r="T309" s="11">
        <v>12</v>
      </c>
      <c r="U309" s="16">
        <v>33</v>
      </c>
      <c r="V309" s="17">
        <f t="shared" si="28"/>
        <v>8.333333333333337E-2</v>
      </c>
      <c r="W309" s="43">
        <v>36</v>
      </c>
      <c r="X309" s="44" t="s">
        <v>44</v>
      </c>
      <c r="Y309" s="25">
        <f t="shared" si="30"/>
        <v>180</v>
      </c>
      <c r="Z309" s="25">
        <f t="shared" si="29"/>
        <v>221.4</v>
      </c>
      <c r="AA309" s="13">
        <v>0.4</v>
      </c>
      <c r="AB309" s="23">
        <f t="shared" si="31"/>
        <v>21.599999999999998</v>
      </c>
      <c r="AC309" s="13">
        <v>0.45</v>
      </c>
      <c r="AD309" s="23">
        <f t="shared" si="32"/>
        <v>19.8</v>
      </c>
      <c r="AE309" s="13">
        <v>0.5</v>
      </c>
      <c r="AF309" s="23">
        <v>16.5</v>
      </c>
      <c r="AH309" s="46">
        <f t="shared" si="39"/>
        <v>36</v>
      </c>
    </row>
    <row r="310" spans="1:34">
      <c r="A310" s="10">
        <v>738360216</v>
      </c>
      <c r="B310" s="11" t="s">
        <v>65</v>
      </c>
      <c r="C310" s="11" t="s">
        <v>98</v>
      </c>
      <c r="D310" s="11" t="s">
        <v>1101</v>
      </c>
      <c r="E310" s="12" t="s">
        <v>1102</v>
      </c>
      <c r="F310" s="11"/>
      <c r="G310" s="11" t="s">
        <v>1103</v>
      </c>
      <c r="H310" s="11" t="s">
        <v>1104</v>
      </c>
      <c r="I310" s="13" t="s">
        <v>1029</v>
      </c>
      <c r="J310" s="13" t="s">
        <v>1048</v>
      </c>
      <c r="K310" s="13" t="s">
        <v>41</v>
      </c>
      <c r="L310" s="11" t="s">
        <v>78</v>
      </c>
      <c r="M310" s="11" t="s">
        <v>1105</v>
      </c>
      <c r="N310" s="20">
        <v>10</v>
      </c>
      <c r="O310" s="20" t="s">
        <v>867</v>
      </c>
      <c r="P310" s="20" t="s">
        <v>111</v>
      </c>
      <c r="Q310" s="11">
        <f t="shared" si="34"/>
        <v>45</v>
      </c>
      <c r="R310" s="11">
        <v>450</v>
      </c>
      <c r="S310" s="13" t="s">
        <v>111</v>
      </c>
      <c r="T310" s="11">
        <v>12</v>
      </c>
      <c r="U310" s="16">
        <v>6.9</v>
      </c>
      <c r="V310" s="17">
        <f t="shared" si="28"/>
        <v>2.8169014084506894E-2</v>
      </c>
      <c r="W310" s="43">
        <v>7.1</v>
      </c>
      <c r="X310" s="44" t="s">
        <v>44</v>
      </c>
      <c r="Y310" s="25">
        <f t="shared" si="30"/>
        <v>71</v>
      </c>
      <c r="Z310" s="25">
        <f t="shared" si="29"/>
        <v>87.33</v>
      </c>
      <c r="AA310" s="13">
        <v>0.5</v>
      </c>
      <c r="AB310" s="23">
        <f t="shared" si="31"/>
        <v>3.55</v>
      </c>
      <c r="AC310" s="13">
        <v>0.55000000000000004</v>
      </c>
      <c r="AD310" s="23">
        <f t="shared" si="32"/>
        <v>3.1949999999999994</v>
      </c>
      <c r="AE310" s="13">
        <v>0.6</v>
      </c>
      <c r="AF310" s="23">
        <v>2.7600000000000002</v>
      </c>
      <c r="AH310" s="46">
        <f t="shared" si="39"/>
        <v>7.1</v>
      </c>
    </row>
    <row r="311" spans="1:34">
      <c r="A311" s="10">
        <v>738640046</v>
      </c>
      <c r="B311" s="11" t="s">
        <v>327</v>
      </c>
      <c r="C311" s="11" t="s">
        <v>98</v>
      </c>
      <c r="D311" s="11" t="s">
        <v>1106</v>
      </c>
      <c r="E311" s="12" t="s">
        <v>1107</v>
      </c>
      <c r="F311" s="11"/>
      <c r="G311" s="11" t="s">
        <v>1108</v>
      </c>
      <c r="H311" s="11" t="s">
        <v>1109</v>
      </c>
      <c r="I311" s="13" t="s">
        <v>1029</v>
      </c>
      <c r="J311" s="13" t="s">
        <v>1030</v>
      </c>
      <c r="K311" s="13" t="s">
        <v>41</v>
      </c>
      <c r="L311" s="11" t="s">
        <v>78</v>
      </c>
      <c r="M311" s="11" t="s">
        <v>1110</v>
      </c>
      <c r="N311" s="20">
        <v>25</v>
      </c>
      <c r="O311" s="20" t="s">
        <v>44</v>
      </c>
      <c r="P311" s="20" t="s">
        <v>45</v>
      </c>
      <c r="Q311" s="11">
        <f t="shared" si="34"/>
        <v>42</v>
      </c>
      <c r="R311" s="11">
        <v>1050</v>
      </c>
      <c r="S311" s="13" t="s">
        <v>45</v>
      </c>
      <c r="T311" s="11">
        <v>12</v>
      </c>
      <c r="U311" s="16">
        <v>1.9</v>
      </c>
      <c r="V311" s="17">
        <f t="shared" si="28"/>
        <v>4.5226130653266416E-2</v>
      </c>
      <c r="W311" s="43">
        <v>1.99</v>
      </c>
      <c r="X311" s="44" t="s">
        <v>44</v>
      </c>
      <c r="Y311" s="25">
        <f t="shared" si="30"/>
        <v>49.75</v>
      </c>
      <c r="Z311" s="25">
        <f t="shared" si="29"/>
        <v>61.192500000000003</v>
      </c>
      <c r="AA311" s="13">
        <v>0.4</v>
      </c>
      <c r="AB311" s="23">
        <f t="shared" si="31"/>
        <v>1.194</v>
      </c>
      <c r="AC311" s="13">
        <v>0.45</v>
      </c>
      <c r="AD311" s="23">
        <f t="shared" si="32"/>
        <v>1.0945</v>
      </c>
      <c r="AE311" s="13">
        <v>0.5</v>
      </c>
      <c r="AF311" s="23">
        <v>0.95</v>
      </c>
      <c r="AH311" s="46">
        <f t="shared" si="39"/>
        <v>1.99</v>
      </c>
    </row>
    <row r="312" spans="1:34">
      <c r="A312" s="10">
        <v>738650032</v>
      </c>
      <c r="B312" s="11" t="s">
        <v>35</v>
      </c>
      <c r="C312" s="11" t="s">
        <v>74</v>
      </c>
      <c r="D312" s="11" t="s">
        <v>1111</v>
      </c>
      <c r="E312" s="12" t="s">
        <v>1112</v>
      </c>
      <c r="F312" s="11"/>
      <c r="G312" s="11" t="s">
        <v>1113</v>
      </c>
      <c r="H312" s="11" t="s">
        <v>1114</v>
      </c>
      <c r="I312" s="13" t="s">
        <v>1115</v>
      </c>
      <c r="J312" s="13" t="s">
        <v>1116</v>
      </c>
      <c r="K312" s="13" t="s">
        <v>1117</v>
      </c>
      <c r="L312" s="11" t="s">
        <v>50</v>
      </c>
      <c r="M312" s="11" t="s">
        <v>1118</v>
      </c>
      <c r="N312" s="20">
        <v>25</v>
      </c>
      <c r="O312" s="20" t="s">
        <v>44</v>
      </c>
      <c r="P312" s="20" t="s">
        <v>45</v>
      </c>
      <c r="Q312" s="11">
        <f t="shared" si="34"/>
        <v>42</v>
      </c>
      <c r="R312" s="11">
        <v>1050</v>
      </c>
      <c r="S312" s="13" t="s">
        <v>55</v>
      </c>
      <c r="T312" s="11">
        <v>6</v>
      </c>
      <c r="U312" s="16">
        <v>0.74</v>
      </c>
      <c r="V312" s="17">
        <f t="shared" si="28"/>
        <v>3.8961038961038974E-2</v>
      </c>
      <c r="W312" s="43">
        <v>0.77</v>
      </c>
      <c r="X312" s="44" t="s">
        <v>44</v>
      </c>
      <c r="Y312" s="25">
        <f t="shared" si="30"/>
        <v>19.25</v>
      </c>
      <c r="Z312" s="25">
        <f t="shared" si="29"/>
        <v>23.677499999999998</v>
      </c>
      <c r="AA312" s="13">
        <v>0.5</v>
      </c>
      <c r="AB312" s="23">
        <f t="shared" si="31"/>
        <v>0.38500000000000001</v>
      </c>
      <c r="AC312" s="13">
        <v>0.55000000000000004</v>
      </c>
      <c r="AD312" s="23">
        <f t="shared" si="32"/>
        <v>0.34649999999999997</v>
      </c>
      <c r="AE312" s="13">
        <v>0.6</v>
      </c>
      <c r="AF312" s="47">
        <v>0.29599999999999999</v>
      </c>
      <c r="AH312" s="46">
        <f t="shared" si="39"/>
        <v>0.77</v>
      </c>
    </row>
    <row r="313" spans="1:34">
      <c r="A313" s="10">
        <v>738650019</v>
      </c>
      <c r="B313" s="11" t="s">
        <v>35</v>
      </c>
      <c r="C313" s="11" t="s">
        <v>74</v>
      </c>
      <c r="D313" s="11" t="s">
        <v>1119</v>
      </c>
      <c r="E313" s="12" t="s">
        <v>1120</v>
      </c>
      <c r="F313" s="11"/>
      <c r="G313" s="11" t="s">
        <v>1121</v>
      </c>
      <c r="H313" s="11" t="s">
        <v>1122</v>
      </c>
      <c r="I313" s="13" t="s">
        <v>1115</v>
      </c>
      <c r="J313" s="13" t="s">
        <v>1116</v>
      </c>
      <c r="K313" s="13" t="s">
        <v>1117</v>
      </c>
      <c r="L313" s="11" t="s">
        <v>50</v>
      </c>
      <c r="M313" s="11" t="s">
        <v>1118</v>
      </c>
      <c r="N313" s="20">
        <v>25</v>
      </c>
      <c r="O313" s="20" t="s">
        <v>44</v>
      </c>
      <c r="P313" s="20" t="s">
        <v>45</v>
      </c>
      <c r="Q313" s="11">
        <f t="shared" si="34"/>
        <v>42</v>
      </c>
      <c r="R313" s="11">
        <v>1050</v>
      </c>
      <c r="S313" s="13" t="s">
        <v>45</v>
      </c>
      <c r="T313" s="11">
        <v>6</v>
      </c>
      <c r="U313" s="16">
        <v>0.85</v>
      </c>
      <c r="V313" s="17">
        <f t="shared" si="28"/>
        <v>4.49438202247191E-2</v>
      </c>
      <c r="W313" s="43">
        <v>0.89</v>
      </c>
      <c r="X313" s="44" t="s">
        <v>44</v>
      </c>
      <c r="Y313" s="25">
        <f t="shared" si="30"/>
        <v>22.25</v>
      </c>
      <c r="Z313" s="25">
        <f t="shared" si="29"/>
        <v>27.3675</v>
      </c>
      <c r="AA313" s="13">
        <v>0.5</v>
      </c>
      <c r="AB313" s="23">
        <f t="shared" si="31"/>
        <v>0.44500000000000001</v>
      </c>
      <c r="AC313" s="13">
        <v>0.55000000000000004</v>
      </c>
      <c r="AD313" s="23">
        <f t="shared" si="32"/>
        <v>0.40049999999999997</v>
      </c>
      <c r="AE313" s="13">
        <v>0.6</v>
      </c>
      <c r="AF313" s="23">
        <v>0.34</v>
      </c>
      <c r="AH313" s="46">
        <f t="shared" si="39"/>
        <v>0.89</v>
      </c>
    </row>
    <row r="314" spans="1:34">
      <c r="A314" s="10">
        <v>738650027</v>
      </c>
      <c r="B314" s="11" t="s">
        <v>35</v>
      </c>
      <c r="C314" s="11" t="s">
        <v>74</v>
      </c>
      <c r="D314" s="11" t="s">
        <v>1123</v>
      </c>
      <c r="E314" s="12" t="s">
        <v>1124</v>
      </c>
      <c r="F314" s="11"/>
      <c r="G314" s="11" t="s">
        <v>1125</v>
      </c>
      <c r="H314" s="11" t="s">
        <v>1126</v>
      </c>
      <c r="I314" s="13" t="s">
        <v>1115</v>
      </c>
      <c r="J314" s="13" t="s">
        <v>1116</v>
      </c>
      <c r="K314" s="13" t="s">
        <v>1117</v>
      </c>
      <c r="L314" s="11" t="s">
        <v>50</v>
      </c>
      <c r="M314" s="11" t="s">
        <v>1118</v>
      </c>
      <c r="N314" s="20">
        <v>25</v>
      </c>
      <c r="O314" s="20" t="s">
        <v>44</v>
      </c>
      <c r="P314" s="20" t="s">
        <v>45</v>
      </c>
      <c r="Q314" s="11">
        <f t="shared" si="34"/>
        <v>42</v>
      </c>
      <c r="R314" s="11">
        <v>1050</v>
      </c>
      <c r="S314" s="13" t="s">
        <v>45</v>
      </c>
      <c r="T314" s="11">
        <v>6</v>
      </c>
      <c r="U314" s="16">
        <v>1.18</v>
      </c>
      <c r="V314" s="17">
        <f t="shared" si="28"/>
        <v>4.065040650406504E-2</v>
      </c>
      <c r="W314" s="43">
        <v>1.23</v>
      </c>
      <c r="X314" s="44" t="s">
        <v>44</v>
      </c>
      <c r="Y314" s="25">
        <f t="shared" si="30"/>
        <v>30.75</v>
      </c>
      <c r="Z314" s="25">
        <f t="shared" si="29"/>
        <v>37.822499999999998</v>
      </c>
      <c r="AA314" s="13">
        <v>0.5</v>
      </c>
      <c r="AB314" s="23">
        <f t="shared" si="31"/>
        <v>0.61499999999999999</v>
      </c>
      <c r="AC314" s="13">
        <v>0.55000000000000004</v>
      </c>
      <c r="AD314" s="23">
        <f t="shared" si="32"/>
        <v>0.55349999999999999</v>
      </c>
      <c r="AE314" s="13">
        <v>0.6</v>
      </c>
      <c r="AF314" s="23">
        <v>0.47199999999999998</v>
      </c>
      <c r="AH314" s="46">
        <f t="shared" si="39"/>
        <v>1.23</v>
      </c>
    </row>
    <row r="315" spans="1:34">
      <c r="A315" s="10">
        <v>738650059</v>
      </c>
      <c r="B315" s="11" t="s">
        <v>35</v>
      </c>
      <c r="C315" s="11" t="s">
        <v>74</v>
      </c>
      <c r="D315" s="11" t="s">
        <v>1127</v>
      </c>
      <c r="E315" s="12" t="s">
        <v>1128</v>
      </c>
      <c r="F315" s="11"/>
      <c r="G315" s="11" t="s">
        <v>1129</v>
      </c>
      <c r="H315" s="11" t="s">
        <v>1130</v>
      </c>
      <c r="I315" s="13" t="s">
        <v>1115</v>
      </c>
      <c r="J315" s="13" t="s">
        <v>1116</v>
      </c>
      <c r="K315" s="13" t="s">
        <v>1117</v>
      </c>
      <c r="L315" s="11" t="s">
        <v>50</v>
      </c>
      <c r="M315" s="11" t="s">
        <v>1131</v>
      </c>
      <c r="N315" s="20">
        <v>25</v>
      </c>
      <c r="O315" s="20" t="s">
        <v>44</v>
      </c>
      <c r="P315" s="20" t="s">
        <v>45</v>
      </c>
      <c r="Q315" s="11">
        <f t="shared" si="34"/>
        <v>42</v>
      </c>
      <c r="R315" s="11">
        <v>1050</v>
      </c>
      <c r="S315" s="13" t="s">
        <v>45</v>
      </c>
      <c r="T315" s="11">
        <v>6</v>
      </c>
      <c r="U315" s="16">
        <v>1.18</v>
      </c>
      <c r="V315" s="17">
        <f t="shared" si="28"/>
        <v>4.065040650406504E-2</v>
      </c>
      <c r="W315" s="43">
        <v>1.23</v>
      </c>
      <c r="X315" s="44" t="s">
        <v>44</v>
      </c>
      <c r="Y315" s="25">
        <f t="shared" si="30"/>
        <v>30.75</v>
      </c>
      <c r="Z315" s="25">
        <f t="shared" si="29"/>
        <v>37.822499999999998</v>
      </c>
      <c r="AA315" s="13">
        <v>0.5</v>
      </c>
      <c r="AB315" s="23">
        <f t="shared" si="31"/>
        <v>0.61499999999999999</v>
      </c>
      <c r="AC315" s="13">
        <v>0.55000000000000004</v>
      </c>
      <c r="AD315" s="23">
        <f t="shared" si="32"/>
        <v>0.55349999999999999</v>
      </c>
      <c r="AE315" s="13">
        <v>0.6</v>
      </c>
      <c r="AF315" s="23">
        <v>0.47199999999999998</v>
      </c>
      <c r="AH315" s="46">
        <f t="shared" si="39"/>
        <v>1.23</v>
      </c>
    </row>
    <row r="316" spans="1:34">
      <c r="A316" s="10">
        <v>738650044</v>
      </c>
      <c r="B316" s="11" t="s">
        <v>35</v>
      </c>
      <c r="C316" s="11" t="s">
        <v>74</v>
      </c>
      <c r="D316" s="11" t="s">
        <v>1132</v>
      </c>
      <c r="E316" s="12" t="s">
        <v>1133</v>
      </c>
      <c r="F316" s="11"/>
      <c r="G316" s="11" t="s">
        <v>1134</v>
      </c>
      <c r="H316" s="11" t="s">
        <v>1135</v>
      </c>
      <c r="I316" s="13" t="s">
        <v>1115</v>
      </c>
      <c r="J316" s="13" t="s">
        <v>1116</v>
      </c>
      <c r="K316" s="13" t="s">
        <v>1117</v>
      </c>
      <c r="L316" s="11" t="s">
        <v>42</v>
      </c>
      <c r="M316" s="11" t="s">
        <v>1118</v>
      </c>
      <c r="N316" s="20">
        <v>25</v>
      </c>
      <c r="O316" s="20" t="s">
        <v>44</v>
      </c>
      <c r="P316" s="20" t="s">
        <v>45</v>
      </c>
      <c r="Q316" s="11">
        <f t="shared" si="34"/>
        <v>42</v>
      </c>
      <c r="R316" s="11">
        <v>1050</v>
      </c>
      <c r="S316" s="13" t="s">
        <v>45</v>
      </c>
      <c r="T316" s="11">
        <v>6</v>
      </c>
      <c r="U316" s="16">
        <v>1.39</v>
      </c>
      <c r="V316" s="17">
        <f t="shared" si="28"/>
        <v>4.1379310344827669E-2</v>
      </c>
      <c r="W316" s="43">
        <v>1.45</v>
      </c>
      <c r="X316" s="44" t="s">
        <v>44</v>
      </c>
      <c r="Y316" s="25">
        <f t="shared" si="30"/>
        <v>36.25</v>
      </c>
      <c r="Z316" s="25">
        <f t="shared" si="29"/>
        <v>44.587499999999999</v>
      </c>
      <c r="AA316" s="13">
        <v>0.5</v>
      </c>
      <c r="AB316" s="23">
        <f t="shared" si="31"/>
        <v>0.72499999999999998</v>
      </c>
      <c r="AC316" s="13">
        <v>0.55000000000000004</v>
      </c>
      <c r="AD316" s="23">
        <f t="shared" si="32"/>
        <v>0.65249999999999997</v>
      </c>
      <c r="AE316" s="13">
        <v>0.6</v>
      </c>
      <c r="AF316" s="23">
        <v>0.55599999999999994</v>
      </c>
      <c r="AH316" s="46">
        <f t="shared" si="39"/>
        <v>1.45</v>
      </c>
    </row>
    <row r="317" spans="1:34">
      <c r="A317" s="10">
        <v>738650074</v>
      </c>
      <c r="B317" s="11" t="s">
        <v>35</v>
      </c>
      <c r="C317" s="11" t="s">
        <v>74</v>
      </c>
      <c r="D317" s="11" t="s">
        <v>1136</v>
      </c>
      <c r="E317" s="12" t="s">
        <v>1137</v>
      </c>
      <c r="F317" s="11"/>
      <c r="G317" s="11" t="s">
        <v>1138</v>
      </c>
      <c r="H317" s="11" t="s">
        <v>1139</v>
      </c>
      <c r="I317" s="13" t="s">
        <v>1115</v>
      </c>
      <c r="J317" s="13" t="s">
        <v>1116</v>
      </c>
      <c r="K317" s="13" t="s">
        <v>1117</v>
      </c>
      <c r="L317" s="11" t="s">
        <v>42</v>
      </c>
      <c r="M317" s="11" t="s">
        <v>1131</v>
      </c>
      <c r="N317" s="20">
        <v>25</v>
      </c>
      <c r="O317" s="20" t="s">
        <v>44</v>
      </c>
      <c r="P317" s="20" t="s">
        <v>45</v>
      </c>
      <c r="Q317" s="11">
        <f t="shared" si="34"/>
        <v>42</v>
      </c>
      <c r="R317" s="11">
        <v>1050</v>
      </c>
      <c r="S317" s="13" t="s">
        <v>45</v>
      </c>
      <c r="T317" s="11">
        <v>6</v>
      </c>
      <c r="U317" s="16">
        <v>1.39</v>
      </c>
      <c r="V317" s="17">
        <f t="shared" si="28"/>
        <v>4.1379310344827669E-2</v>
      </c>
      <c r="W317" s="43">
        <v>1.45</v>
      </c>
      <c r="X317" s="44" t="s">
        <v>44</v>
      </c>
      <c r="Y317" s="25">
        <f t="shared" si="30"/>
        <v>36.25</v>
      </c>
      <c r="Z317" s="25">
        <f t="shared" si="29"/>
        <v>44.587499999999999</v>
      </c>
      <c r="AA317" s="13">
        <v>0.5</v>
      </c>
      <c r="AB317" s="23">
        <f t="shared" si="31"/>
        <v>0.72499999999999998</v>
      </c>
      <c r="AC317" s="13">
        <v>0.55000000000000004</v>
      </c>
      <c r="AD317" s="23">
        <f t="shared" si="32"/>
        <v>0.65249999999999997</v>
      </c>
      <c r="AE317" s="13">
        <v>0.6</v>
      </c>
      <c r="AF317" s="23">
        <v>0.55599999999999994</v>
      </c>
      <c r="AH317" s="46">
        <f t="shared" si="39"/>
        <v>1.45</v>
      </c>
    </row>
    <row r="318" spans="1:34">
      <c r="A318" s="10">
        <v>738650046</v>
      </c>
      <c r="B318" s="11" t="s">
        <v>35</v>
      </c>
      <c r="C318" s="11" t="s">
        <v>98</v>
      </c>
      <c r="D318" s="11"/>
      <c r="E318" s="12" t="s">
        <v>1140</v>
      </c>
      <c r="F318" s="11" t="s">
        <v>1141</v>
      </c>
      <c r="G318" s="11" t="s">
        <v>1142</v>
      </c>
      <c r="H318" s="11" t="s">
        <v>1143</v>
      </c>
      <c r="I318" s="13" t="s">
        <v>1115</v>
      </c>
      <c r="J318" s="13" t="s">
        <v>1116</v>
      </c>
      <c r="K318" s="13" t="s">
        <v>1117</v>
      </c>
      <c r="L318" s="11" t="s">
        <v>78</v>
      </c>
      <c r="M318" s="11" t="s">
        <v>1118</v>
      </c>
      <c r="N318" s="20">
        <v>25</v>
      </c>
      <c r="O318" s="20" t="s">
        <v>44</v>
      </c>
      <c r="P318" s="20" t="s">
        <v>45</v>
      </c>
      <c r="Q318" s="11">
        <f t="shared" si="34"/>
        <v>42</v>
      </c>
      <c r="R318" s="11">
        <v>1050</v>
      </c>
      <c r="S318" s="13" t="s">
        <v>45</v>
      </c>
      <c r="T318" s="11">
        <v>6</v>
      </c>
      <c r="U318" s="16">
        <v>2.4</v>
      </c>
      <c r="V318" s="17">
        <f t="shared" si="28"/>
        <v>4.0000000000000036E-2</v>
      </c>
      <c r="W318" s="43">
        <v>2.5</v>
      </c>
      <c r="X318" s="44" t="s">
        <v>44</v>
      </c>
      <c r="Y318" s="25">
        <f t="shared" si="30"/>
        <v>62.5</v>
      </c>
      <c r="Z318" s="25">
        <f t="shared" si="29"/>
        <v>76.875</v>
      </c>
      <c r="AA318" s="13">
        <v>0.5</v>
      </c>
      <c r="AB318" s="23">
        <f t="shared" si="31"/>
        <v>1.25</v>
      </c>
      <c r="AC318" s="13">
        <v>0.55000000000000004</v>
      </c>
      <c r="AD318" s="23">
        <f t="shared" si="32"/>
        <v>1.125</v>
      </c>
      <c r="AE318" s="13">
        <v>0.6</v>
      </c>
      <c r="AF318" s="23">
        <v>0.96</v>
      </c>
      <c r="AH318" s="46">
        <f t="shared" si="39"/>
        <v>2.5</v>
      </c>
    </row>
    <row r="319" spans="1:34">
      <c r="A319" s="10">
        <v>738650047</v>
      </c>
      <c r="B319" s="11" t="s">
        <v>65</v>
      </c>
      <c r="C319" s="11" t="s">
        <v>98</v>
      </c>
      <c r="D319" s="11" t="s">
        <v>1144</v>
      </c>
      <c r="E319" s="12" t="s">
        <v>1140</v>
      </c>
      <c r="F319" s="11" t="s">
        <v>1145</v>
      </c>
      <c r="G319" s="11" t="s">
        <v>1142</v>
      </c>
      <c r="H319" s="11" t="s">
        <v>1146</v>
      </c>
      <c r="I319" s="13" t="s">
        <v>1115</v>
      </c>
      <c r="J319" s="13" t="s">
        <v>1116</v>
      </c>
      <c r="K319" s="13" t="s">
        <v>1117</v>
      </c>
      <c r="L319" s="11" t="s">
        <v>78</v>
      </c>
      <c r="M319" s="11" t="s">
        <v>1118</v>
      </c>
      <c r="N319" s="20">
        <v>25</v>
      </c>
      <c r="O319" s="20" t="s">
        <v>44</v>
      </c>
      <c r="P319" s="20" t="s">
        <v>45</v>
      </c>
      <c r="Q319" s="11">
        <f t="shared" si="34"/>
        <v>42</v>
      </c>
      <c r="R319" s="11">
        <v>1050</v>
      </c>
      <c r="S319" s="13" t="s">
        <v>45</v>
      </c>
      <c r="T319" s="11">
        <v>6</v>
      </c>
      <c r="U319" s="16"/>
      <c r="V319" s="17"/>
      <c r="W319" s="43">
        <v>2.9</v>
      </c>
      <c r="X319" s="44" t="s">
        <v>44</v>
      </c>
      <c r="Y319" s="25">
        <f t="shared" si="30"/>
        <v>72.5</v>
      </c>
      <c r="Z319" s="25">
        <f>Y319*1.23</f>
        <v>89.174999999999997</v>
      </c>
      <c r="AA319" s="13">
        <v>0.4</v>
      </c>
      <c r="AB319" s="23">
        <f t="shared" si="31"/>
        <v>1.74</v>
      </c>
      <c r="AC319" s="13">
        <v>0.45</v>
      </c>
      <c r="AD319" s="23">
        <f t="shared" si="32"/>
        <v>1.595</v>
      </c>
      <c r="AE319" s="13">
        <v>0.5</v>
      </c>
      <c r="AF319" s="23">
        <v>0</v>
      </c>
      <c r="AH319" s="46">
        <f t="shared" si="39"/>
        <v>2.9</v>
      </c>
    </row>
    <row r="320" spans="1:34">
      <c r="A320" s="10">
        <v>738650054</v>
      </c>
      <c r="B320" s="11" t="s">
        <v>65</v>
      </c>
      <c r="C320" s="11" t="s">
        <v>98</v>
      </c>
      <c r="D320" s="11" t="s">
        <v>1147</v>
      </c>
      <c r="E320" s="12" t="s">
        <v>1148</v>
      </c>
      <c r="F320" s="11"/>
      <c r="G320" s="11" t="s">
        <v>1149</v>
      </c>
      <c r="H320" s="11" t="s">
        <v>1150</v>
      </c>
      <c r="I320" s="13" t="s">
        <v>1115</v>
      </c>
      <c r="J320" s="13" t="s">
        <v>1116</v>
      </c>
      <c r="K320" s="13" t="s">
        <v>1117</v>
      </c>
      <c r="L320" s="11" t="s">
        <v>78</v>
      </c>
      <c r="M320" s="11" t="s">
        <v>1131</v>
      </c>
      <c r="N320" s="20">
        <v>25</v>
      </c>
      <c r="O320" s="20" t="s">
        <v>44</v>
      </c>
      <c r="P320" s="20" t="s">
        <v>45</v>
      </c>
      <c r="Q320" s="11">
        <f t="shared" si="34"/>
        <v>42</v>
      </c>
      <c r="R320" s="11">
        <v>1050</v>
      </c>
      <c r="S320" s="13" t="s">
        <v>45</v>
      </c>
      <c r="T320" s="11">
        <v>18</v>
      </c>
      <c r="U320" s="16"/>
      <c r="V320" s="17"/>
      <c r="W320" s="43">
        <v>2.5</v>
      </c>
      <c r="X320" s="44" t="s">
        <v>44</v>
      </c>
      <c r="Y320" s="25">
        <f t="shared" si="30"/>
        <v>62.5</v>
      </c>
      <c r="Z320" s="25">
        <f>Y320*1.23</f>
        <v>76.875</v>
      </c>
      <c r="AA320" s="13">
        <v>0.4</v>
      </c>
      <c r="AB320" s="23">
        <f t="shared" si="31"/>
        <v>1.5</v>
      </c>
      <c r="AC320" s="13">
        <v>0.45</v>
      </c>
      <c r="AD320" s="23">
        <f t="shared" si="32"/>
        <v>1.375</v>
      </c>
      <c r="AE320" s="13">
        <v>0.5</v>
      </c>
      <c r="AF320" s="23">
        <v>0</v>
      </c>
      <c r="AH320" s="46">
        <f t="shared" si="39"/>
        <v>2.5</v>
      </c>
    </row>
    <row r="321" spans="1:34">
      <c r="A321" s="10">
        <v>738650031</v>
      </c>
      <c r="B321" s="11" t="s">
        <v>35</v>
      </c>
      <c r="C321" s="11" t="s">
        <v>74</v>
      </c>
      <c r="D321" s="11" t="s">
        <v>1151</v>
      </c>
      <c r="E321" s="12" t="s">
        <v>1152</v>
      </c>
      <c r="F321" s="11"/>
      <c r="G321" s="11" t="s">
        <v>1153</v>
      </c>
      <c r="H321" s="11" t="s">
        <v>1154</v>
      </c>
      <c r="I321" s="13" t="s">
        <v>1115</v>
      </c>
      <c r="J321" s="13" t="s">
        <v>1116</v>
      </c>
      <c r="K321" s="13" t="s">
        <v>1117</v>
      </c>
      <c r="L321" s="11" t="s">
        <v>42</v>
      </c>
      <c r="M321" s="11" t="s">
        <v>1118</v>
      </c>
      <c r="N321" s="20">
        <v>25</v>
      </c>
      <c r="O321" s="20" t="s">
        <v>44</v>
      </c>
      <c r="P321" s="20" t="s">
        <v>45</v>
      </c>
      <c r="Q321" s="11">
        <f t="shared" si="34"/>
        <v>42</v>
      </c>
      <c r="R321" s="11">
        <v>1050</v>
      </c>
      <c r="S321" s="13" t="s">
        <v>45</v>
      </c>
      <c r="T321" s="11">
        <v>6</v>
      </c>
      <c r="U321" s="16">
        <v>1.45</v>
      </c>
      <c r="V321" s="17">
        <f t="shared" si="28"/>
        <v>3.3333333333333326E-2</v>
      </c>
      <c r="W321" s="43">
        <v>1.5</v>
      </c>
      <c r="X321" s="44" t="s">
        <v>44</v>
      </c>
      <c r="Y321" s="25">
        <f t="shared" si="30"/>
        <v>37.5</v>
      </c>
      <c r="Z321" s="25">
        <f t="shared" si="29"/>
        <v>46.125</v>
      </c>
      <c r="AA321" s="13">
        <v>0.5</v>
      </c>
      <c r="AB321" s="23">
        <f t="shared" si="31"/>
        <v>0.75</v>
      </c>
      <c r="AC321" s="13">
        <v>0.55000000000000004</v>
      </c>
      <c r="AD321" s="23">
        <f t="shared" si="32"/>
        <v>0.67499999999999993</v>
      </c>
      <c r="AE321" s="13">
        <v>0.6</v>
      </c>
      <c r="AF321" s="23">
        <v>0.57999999999999996</v>
      </c>
      <c r="AH321" s="46">
        <f t="shared" si="39"/>
        <v>1.5</v>
      </c>
    </row>
    <row r="322" spans="1:34">
      <c r="A322" s="10">
        <v>738650086</v>
      </c>
      <c r="B322" s="11" t="s">
        <v>35</v>
      </c>
      <c r="C322" s="11" t="s">
        <v>74</v>
      </c>
      <c r="D322" s="11" t="s">
        <v>1155</v>
      </c>
      <c r="E322" s="12" t="s">
        <v>1156</v>
      </c>
      <c r="F322" s="11"/>
      <c r="G322" s="11" t="s">
        <v>1157</v>
      </c>
      <c r="H322" s="11" t="s">
        <v>1158</v>
      </c>
      <c r="I322" s="13" t="s">
        <v>1115</v>
      </c>
      <c r="J322" s="13" t="s">
        <v>1116</v>
      </c>
      <c r="K322" s="13" t="s">
        <v>1117</v>
      </c>
      <c r="L322" s="11" t="s">
        <v>42</v>
      </c>
      <c r="M322" s="11" t="s">
        <v>1159</v>
      </c>
      <c r="N322" s="20">
        <v>25</v>
      </c>
      <c r="O322" s="20" t="s">
        <v>44</v>
      </c>
      <c r="P322" s="20" t="s">
        <v>45</v>
      </c>
      <c r="Q322" s="11">
        <f t="shared" si="34"/>
        <v>42</v>
      </c>
      <c r="R322" s="11">
        <v>1050</v>
      </c>
      <c r="S322" s="13" t="s">
        <v>45</v>
      </c>
      <c r="T322" s="11">
        <v>6</v>
      </c>
      <c r="U322" s="16">
        <v>0.88</v>
      </c>
      <c r="V322" s="17">
        <f t="shared" si="28"/>
        <v>4.3478260869565299E-2</v>
      </c>
      <c r="W322" s="43">
        <v>0.92</v>
      </c>
      <c r="X322" s="44" t="s">
        <v>44</v>
      </c>
      <c r="Y322" s="25">
        <f t="shared" ref="Y322:Y385" si="44">W322*N322</f>
        <v>23</v>
      </c>
      <c r="Z322" s="25">
        <f t="shared" si="29"/>
        <v>28.29</v>
      </c>
      <c r="AA322" s="13">
        <v>0.5</v>
      </c>
      <c r="AB322" s="23">
        <f t="shared" ref="AB322:AB385" si="45">W322*(1-AA322)</f>
        <v>0.46</v>
      </c>
      <c r="AC322" s="13">
        <v>0.55000000000000004</v>
      </c>
      <c r="AD322" s="23">
        <f t="shared" ref="AD322:AD385" si="46">W322*(1-AC322)</f>
        <v>0.41399999999999998</v>
      </c>
      <c r="AE322" s="13">
        <v>0.6</v>
      </c>
      <c r="AF322" s="23">
        <v>0.35200000000000004</v>
      </c>
      <c r="AH322" s="46">
        <f t="shared" si="39"/>
        <v>0.92</v>
      </c>
    </row>
    <row r="323" spans="1:34">
      <c r="A323" s="10">
        <v>738640030</v>
      </c>
      <c r="B323" s="11" t="s">
        <v>35</v>
      </c>
      <c r="C323" s="11" t="s">
        <v>74</v>
      </c>
      <c r="D323" s="11" t="s">
        <v>1160</v>
      </c>
      <c r="E323" s="12" t="s">
        <v>1161</v>
      </c>
      <c r="F323" s="11" t="s">
        <v>1036</v>
      </c>
      <c r="G323" s="11" t="s">
        <v>1162</v>
      </c>
      <c r="H323" s="11" t="s">
        <v>1163</v>
      </c>
      <c r="I323" s="13" t="s">
        <v>1029</v>
      </c>
      <c r="J323" s="13" t="s">
        <v>1164</v>
      </c>
      <c r="K323" s="13" t="s">
        <v>1165</v>
      </c>
      <c r="L323" s="11" t="s">
        <v>50</v>
      </c>
      <c r="M323" s="11" t="s">
        <v>1166</v>
      </c>
      <c r="N323" s="20">
        <v>20</v>
      </c>
      <c r="O323" s="20" t="s">
        <v>44</v>
      </c>
      <c r="P323" s="20" t="s">
        <v>45</v>
      </c>
      <c r="Q323" s="11">
        <f t="shared" ref="Q323:Q390" si="47">R323/N323</f>
        <v>48</v>
      </c>
      <c r="R323" s="11">
        <v>960</v>
      </c>
      <c r="S323" s="13" t="s">
        <v>45</v>
      </c>
      <c r="T323" s="11">
        <v>6</v>
      </c>
      <c r="U323" s="16">
        <v>1.1000000000000001</v>
      </c>
      <c r="V323" s="17">
        <f t="shared" si="28"/>
        <v>2.6548672566371501E-2</v>
      </c>
      <c r="W323" s="43">
        <v>1.1299999999999999</v>
      </c>
      <c r="X323" s="44" t="s">
        <v>44</v>
      </c>
      <c r="Y323" s="25">
        <f t="shared" si="44"/>
        <v>22.599999999999998</v>
      </c>
      <c r="Z323" s="25">
        <f t="shared" si="29"/>
        <v>27.797999999999998</v>
      </c>
      <c r="AA323" s="13">
        <v>0.5</v>
      </c>
      <c r="AB323" s="23">
        <f t="shared" si="45"/>
        <v>0.56499999999999995</v>
      </c>
      <c r="AC323" s="13">
        <v>0.55000000000000004</v>
      </c>
      <c r="AD323" s="23">
        <f t="shared" si="46"/>
        <v>0.50849999999999995</v>
      </c>
      <c r="AE323" s="13">
        <v>0.6</v>
      </c>
      <c r="AF323" s="23">
        <v>0.44000000000000006</v>
      </c>
      <c r="AH323" s="46">
        <f t="shared" si="39"/>
        <v>1.1299999999999999</v>
      </c>
    </row>
    <row r="324" spans="1:34">
      <c r="A324" s="10">
        <v>738640080</v>
      </c>
      <c r="B324" s="11" t="s">
        <v>35</v>
      </c>
      <c r="C324" s="11" t="s">
        <v>74</v>
      </c>
      <c r="D324" s="11" t="s">
        <v>1167</v>
      </c>
      <c r="E324" s="12" t="s">
        <v>1161</v>
      </c>
      <c r="F324" s="11" t="s">
        <v>878</v>
      </c>
      <c r="G324" s="11" t="s">
        <v>1162</v>
      </c>
      <c r="H324" s="11" t="s">
        <v>1168</v>
      </c>
      <c r="I324" s="13" t="s">
        <v>1029</v>
      </c>
      <c r="J324" s="13" t="s">
        <v>1164</v>
      </c>
      <c r="K324" s="13" t="s">
        <v>1165</v>
      </c>
      <c r="L324" s="11" t="s">
        <v>109</v>
      </c>
      <c r="M324" s="11" t="s">
        <v>1166</v>
      </c>
      <c r="N324" s="20">
        <v>5</v>
      </c>
      <c r="O324" s="20" t="s">
        <v>44</v>
      </c>
      <c r="P324" s="20" t="s">
        <v>111</v>
      </c>
      <c r="Q324" s="11"/>
      <c r="R324" s="11"/>
      <c r="S324" s="13" t="s">
        <v>111</v>
      </c>
      <c r="T324" s="11">
        <v>6</v>
      </c>
      <c r="U324" s="16">
        <v>2.75</v>
      </c>
      <c r="V324" s="17">
        <f t="shared" si="28"/>
        <v>1.7857142857142794E-2</v>
      </c>
      <c r="W324" s="43">
        <v>2.8</v>
      </c>
      <c r="X324" s="44" t="s">
        <v>44</v>
      </c>
      <c r="Y324" s="25">
        <f t="shared" si="44"/>
        <v>14</v>
      </c>
      <c r="Z324" s="25">
        <f t="shared" si="29"/>
        <v>17.22</v>
      </c>
      <c r="AA324" s="13">
        <v>0.5</v>
      </c>
      <c r="AB324" s="23">
        <f t="shared" si="45"/>
        <v>1.4</v>
      </c>
      <c r="AC324" s="13">
        <v>0.55000000000000004</v>
      </c>
      <c r="AD324" s="23">
        <f t="shared" si="46"/>
        <v>1.2599999999999998</v>
      </c>
      <c r="AE324" s="13">
        <v>0.6</v>
      </c>
      <c r="AF324" s="23">
        <v>1.1000000000000001</v>
      </c>
      <c r="AH324" s="46">
        <f t="shared" si="39"/>
        <v>2.8</v>
      </c>
    </row>
    <row r="325" spans="1:34">
      <c r="A325" s="10">
        <v>733171603</v>
      </c>
      <c r="B325" s="11" t="s">
        <v>35</v>
      </c>
      <c r="C325" s="11" t="s">
        <v>47</v>
      </c>
      <c r="D325" s="11" t="s">
        <v>1169</v>
      </c>
      <c r="E325" s="12" t="s">
        <v>1170</v>
      </c>
      <c r="F325" s="11" t="s">
        <v>1072</v>
      </c>
      <c r="G325" s="11" t="s">
        <v>1171</v>
      </c>
      <c r="H325" s="11" t="s">
        <v>1172</v>
      </c>
      <c r="I325" s="13" t="s">
        <v>958</v>
      </c>
      <c r="J325" s="13" t="s">
        <v>1173</v>
      </c>
      <c r="K325" s="13" t="s">
        <v>41</v>
      </c>
      <c r="L325" s="11" t="s">
        <v>119</v>
      </c>
      <c r="M325" s="11" t="s">
        <v>1174</v>
      </c>
      <c r="N325" s="20">
        <v>2</v>
      </c>
      <c r="O325" s="20" t="s">
        <v>44</v>
      </c>
      <c r="P325" s="20" t="s">
        <v>111</v>
      </c>
      <c r="Q325" s="11">
        <f t="shared" si="47"/>
        <v>56</v>
      </c>
      <c r="R325" s="11">
        <v>112</v>
      </c>
      <c r="S325" s="13" t="s">
        <v>111</v>
      </c>
      <c r="T325" s="11">
        <v>12</v>
      </c>
      <c r="U325" s="16">
        <v>7.2</v>
      </c>
      <c r="V325" s="17">
        <f t="shared" si="28"/>
        <v>2.7027027027027084E-2</v>
      </c>
      <c r="W325" s="43">
        <v>7.4</v>
      </c>
      <c r="X325" s="44" t="s">
        <v>44</v>
      </c>
      <c r="Y325" s="25">
        <f t="shared" si="44"/>
        <v>14.8</v>
      </c>
      <c r="Z325" s="25">
        <f t="shared" si="29"/>
        <v>18.204000000000001</v>
      </c>
      <c r="AA325" s="13">
        <v>0.5</v>
      </c>
      <c r="AB325" s="23">
        <f t="shared" si="45"/>
        <v>3.7</v>
      </c>
      <c r="AC325" s="13">
        <v>0.55000000000000004</v>
      </c>
      <c r="AD325" s="23">
        <f t="shared" si="46"/>
        <v>3.3299999999999996</v>
      </c>
      <c r="AE325" s="13">
        <v>0.6</v>
      </c>
      <c r="AF325" s="23">
        <v>2.8800000000000003</v>
      </c>
      <c r="AH325" s="46">
        <f t="shared" ref="AH325:AH356" si="48">W325*(1-(AG325/100))</f>
        <v>7.4</v>
      </c>
    </row>
    <row r="326" spans="1:34">
      <c r="A326" s="10">
        <v>733171602</v>
      </c>
      <c r="B326" s="11" t="s">
        <v>35</v>
      </c>
      <c r="C326" s="11" t="s">
        <v>47</v>
      </c>
      <c r="D326" s="11" t="s">
        <v>1175</v>
      </c>
      <c r="E326" s="12" t="s">
        <v>1170</v>
      </c>
      <c r="F326" s="11" t="s">
        <v>760</v>
      </c>
      <c r="G326" s="11" t="s">
        <v>1171</v>
      </c>
      <c r="H326" s="11" t="s">
        <v>1176</v>
      </c>
      <c r="I326" s="13" t="s">
        <v>958</v>
      </c>
      <c r="J326" s="13" t="s">
        <v>1173</v>
      </c>
      <c r="K326" s="13" t="s">
        <v>41</v>
      </c>
      <c r="L326" s="11" t="s">
        <v>119</v>
      </c>
      <c r="M326" s="11" t="s">
        <v>1174</v>
      </c>
      <c r="N326" s="20">
        <v>5</v>
      </c>
      <c r="O326" s="20" t="s">
        <v>44</v>
      </c>
      <c r="P326" s="20" t="s">
        <v>111</v>
      </c>
      <c r="Q326" s="11">
        <f t="shared" si="47"/>
        <v>54</v>
      </c>
      <c r="R326" s="11">
        <v>270</v>
      </c>
      <c r="S326" s="13" t="s">
        <v>111</v>
      </c>
      <c r="T326" s="11">
        <v>12</v>
      </c>
      <c r="U326" s="16">
        <v>6.7</v>
      </c>
      <c r="V326" s="17">
        <f t="shared" si="28"/>
        <v>2.8985507246376829E-2</v>
      </c>
      <c r="W326" s="43">
        <v>6.9</v>
      </c>
      <c r="X326" s="44" t="s">
        <v>44</v>
      </c>
      <c r="Y326" s="25">
        <f t="shared" si="44"/>
        <v>34.5</v>
      </c>
      <c r="Z326" s="25">
        <f t="shared" si="29"/>
        <v>42.435000000000002</v>
      </c>
      <c r="AA326" s="13">
        <v>0.5</v>
      </c>
      <c r="AB326" s="23">
        <f t="shared" si="45"/>
        <v>3.45</v>
      </c>
      <c r="AC326" s="13">
        <v>0.55000000000000004</v>
      </c>
      <c r="AD326" s="23">
        <f t="shared" si="46"/>
        <v>3.105</v>
      </c>
      <c r="AE326" s="13">
        <v>0.6</v>
      </c>
      <c r="AF326" s="23">
        <v>2.68</v>
      </c>
      <c r="AH326" s="46">
        <f t="shared" si="48"/>
        <v>6.9</v>
      </c>
    </row>
    <row r="327" spans="1:34">
      <c r="A327" s="10">
        <v>733171609</v>
      </c>
      <c r="B327" s="11" t="s">
        <v>35</v>
      </c>
      <c r="C327" s="11" t="s">
        <v>47</v>
      </c>
      <c r="D327" s="11" t="s">
        <v>1177</v>
      </c>
      <c r="E327" s="12" t="s">
        <v>1170</v>
      </c>
      <c r="F327" s="11" t="s">
        <v>1178</v>
      </c>
      <c r="G327" s="11" t="s">
        <v>1171</v>
      </c>
      <c r="H327" s="11" t="s">
        <v>1179</v>
      </c>
      <c r="I327" s="13" t="s">
        <v>958</v>
      </c>
      <c r="J327" s="13" t="s">
        <v>1173</v>
      </c>
      <c r="K327" s="13" t="s">
        <v>41</v>
      </c>
      <c r="L327" s="11" t="s">
        <v>119</v>
      </c>
      <c r="M327" s="11" t="s">
        <v>1174</v>
      </c>
      <c r="N327" s="20">
        <v>16</v>
      </c>
      <c r="O327" s="20" t="s">
        <v>44</v>
      </c>
      <c r="P327" s="20" t="s">
        <v>111</v>
      </c>
      <c r="Q327" s="11">
        <f t="shared" si="47"/>
        <v>24</v>
      </c>
      <c r="R327" s="11">
        <v>384</v>
      </c>
      <c r="S327" s="13" t="s">
        <v>111</v>
      </c>
      <c r="T327" s="11">
        <v>12</v>
      </c>
      <c r="U327" s="16">
        <v>6.3</v>
      </c>
      <c r="V327" s="17">
        <f t="shared" si="28"/>
        <v>3.0769230769230771E-2</v>
      </c>
      <c r="W327" s="43">
        <v>6.5</v>
      </c>
      <c r="X327" s="44" t="s">
        <v>44</v>
      </c>
      <c r="Y327" s="25">
        <f t="shared" si="44"/>
        <v>104</v>
      </c>
      <c r="Z327" s="25">
        <f t="shared" si="29"/>
        <v>127.92</v>
      </c>
      <c r="AA327" s="13">
        <v>0.5</v>
      </c>
      <c r="AB327" s="23">
        <f t="shared" si="45"/>
        <v>3.25</v>
      </c>
      <c r="AC327" s="13">
        <v>0.55000000000000004</v>
      </c>
      <c r="AD327" s="23">
        <f t="shared" si="46"/>
        <v>2.9249999999999998</v>
      </c>
      <c r="AE327" s="13">
        <v>0.6</v>
      </c>
      <c r="AF327" s="23">
        <v>2.52</v>
      </c>
      <c r="AH327" s="46">
        <f t="shared" si="48"/>
        <v>6.5</v>
      </c>
    </row>
    <row r="328" spans="1:34">
      <c r="A328" s="10">
        <v>738640023</v>
      </c>
      <c r="B328" s="11" t="s">
        <v>35</v>
      </c>
      <c r="C328" s="11" t="s">
        <v>36</v>
      </c>
      <c r="D328" s="11" t="s">
        <v>1180</v>
      </c>
      <c r="E328" s="12" t="s">
        <v>1181</v>
      </c>
      <c r="F328" s="11" t="s">
        <v>1072</v>
      </c>
      <c r="G328" s="11" t="s">
        <v>1182</v>
      </c>
      <c r="H328" s="11" t="s">
        <v>1183</v>
      </c>
      <c r="I328" s="13" t="s">
        <v>958</v>
      </c>
      <c r="J328" s="13" t="s">
        <v>1173</v>
      </c>
      <c r="K328" s="13" t="s">
        <v>41</v>
      </c>
      <c r="L328" s="11" t="s">
        <v>119</v>
      </c>
      <c r="M328" s="11" t="s">
        <v>1184</v>
      </c>
      <c r="N328" s="20">
        <v>2</v>
      </c>
      <c r="O328" s="20" t="s">
        <v>44</v>
      </c>
      <c r="P328" s="20" t="s">
        <v>111</v>
      </c>
      <c r="Q328" s="11">
        <f t="shared" si="47"/>
        <v>72</v>
      </c>
      <c r="R328" s="11">
        <v>144</v>
      </c>
      <c r="S328" s="13" t="s">
        <v>111</v>
      </c>
      <c r="T328" s="11">
        <v>12</v>
      </c>
      <c r="U328" s="16">
        <v>8.6999999999999993</v>
      </c>
      <c r="V328" s="17">
        <f t="shared" si="28"/>
        <v>1.1363636363636576E-2</v>
      </c>
      <c r="W328" s="43">
        <v>8.8000000000000007</v>
      </c>
      <c r="X328" s="44" t="s">
        <v>44</v>
      </c>
      <c r="Y328" s="25">
        <f t="shared" si="44"/>
        <v>17.600000000000001</v>
      </c>
      <c r="Z328" s="25">
        <f t="shared" si="29"/>
        <v>21.648</v>
      </c>
      <c r="AA328" s="13">
        <v>0.5</v>
      </c>
      <c r="AB328" s="23">
        <f t="shared" si="45"/>
        <v>4.4000000000000004</v>
      </c>
      <c r="AC328" s="13">
        <v>0.55000000000000004</v>
      </c>
      <c r="AD328" s="23">
        <f t="shared" si="46"/>
        <v>3.96</v>
      </c>
      <c r="AE328" s="13">
        <v>0.6</v>
      </c>
      <c r="AF328" s="23">
        <v>3.48</v>
      </c>
      <c r="AH328" s="46">
        <f t="shared" si="48"/>
        <v>8.8000000000000007</v>
      </c>
    </row>
    <row r="329" spans="1:34">
      <c r="A329" s="10">
        <v>738640024</v>
      </c>
      <c r="B329" s="11" t="s">
        <v>35</v>
      </c>
      <c r="C329" s="11" t="s">
        <v>36</v>
      </c>
      <c r="D329" s="11" t="s">
        <v>1180</v>
      </c>
      <c r="E329" s="12" t="s">
        <v>1181</v>
      </c>
      <c r="F329" s="11" t="s">
        <v>760</v>
      </c>
      <c r="G329" s="11" t="s">
        <v>1182</v>
      </c>
      <c r="H329" s="11" t="s">
        <v>1185</v>
      </c>
      <c r="I329" s="13" t="s">
        <v>958</v>
      </c>
      <c r="J329" s="13" t="s">
        <v>1173</v>
      </c>
      <c r="K329" s="13" t="s">
        <v>41</v>
      </c>
      <c r="L329" s="11" t="s">
        <v>119</v>
      </c>
      <c r="M329" s="11" t="s">
        <v>1184</v>
      </c>
      <c r="N329" s="20">
        <v>5</v>
      </c>
      <c r="O329" s="20" t="s">
        <v>44</v>
      </c>
      <c r="P329" s="20" t="s">
        <v>111</v>
      </c>
      <c r="Q329" s="11">
        <f t="shared" si="47"/>
        <v>48</v>
      </c>
      <c r="R329" s="11">
        <v>240</v>
      </c>
      <c r="S329" s="13" t="s">
        <v>111</v>
      </c>
      <c r="T329" s="11">
        <v>12</v>
      </c>
      <c r="U329" s="16">
        <v>7.2</v>
      </c>
      <c r="V329" s="17">
        <f t="shared" si="28"/>
        <v>0</v>
      </c>
      <c r="W329" s="43">
        <v>7.2</v>
      </c>
      <c r="X329" s="44" t="s">
        <v>44</v>
      </c>
      <c r="Y329" s="25">
        <f t="shared" si="44"/>
        <v>36</v>
      </c>
      <c r="Z329" s="25">
        <f t="shared" si="29"/>
        <v>44.28</v>
      </c>
      <c r="AA329" s="13">
        <v>0.5</v>
      </c>
      <c r="AB329" s="23">
        <f t="shared" si="45"/>
        <v>3.6</v>
      </c>
      <c r="AC329" s="13">
        <v>0.55000000000000004</v>
      </c>
      <c r="AD329" s="23">
        <f t="shared" si="46"/>
        <v>3.2399999999999998</v>
      </c>
      <c r="AE329" s="13">
        <v>0.6</v>
      </c>
      <c r="AF329" s="23">
        <v>2.8800000000000003</v>
      </c>
      <c r="AH329" s="46">
        <f t="shared" si="48"/>
        <v>7.2</v>
      </c>
    </row>
    <row r="330" spans="1:34">
      <c r="A330" s="10">
        <v>738640025</v>
      </c>
      <c r="B330" s="11" t="s">
        <v>35</v>
      </c>
      <c r="C330" s="11" t="s">
        <v>36</v>
      </c>
      <c r="D330" s="11" t="s">
        <v>1180</v>
      </c>
      <c r="E330" s="12" t="s">
        <v>1181</v>
      </c>
      <c r="F330" s="11" t="s">
        <v>853</v>
      </c>
      <c r="G330" s="11" t="s">
        <v>1182</v>
      </c>
      <c r="H330" s="11" t="s">
        <v>1186</v>
      </c>
      <c r="I330" s="13" t="s">
        <v>958</v>
      </c>
      <c r="J330" s="13" t="s">
        <v>1173</v>
      </c>
      <c r="K330" s="13" t="s">
        <v>41</v>
      </c>
      <c r="L330" s="11" t="s">
        <v>119</v>
      </c>
      <c r="M330" s="11" t="s">
        <v>1184</v>
      </c>
      <c r="N330" s="20">
        <v>20</v>
      </c>
      <c r="O330" s="20" t="s">
        <v>44</v>
      </c>
      <c r="P330" s="20" t="s">
        <v>111</v>
      </c>
      <c r="Q330" s="11">
        <f t="shared" si="47"/>
        <v>24</v>
      </c>
      <c r="R330" s="11">
        <v>480</v>
      </c>
      <c r="S330" s="13" t="s">
        <v>111</v>
      </c>
      <c r="T330" s="11">
        <v>12</v>
      </c>
      <c r="U330" s="16">
        <v>6.5</v>
      </c>
      <c r="V330" s="17">
        <f t="shared" si="28"/>
        <v>0</v>
      </c>
      <c r="W330" s="43">
        <v>6.5</v>
      </c>
      <c r="X330" s="44" t="s">
        <v>44</v>
      </c>
      <c r="Y330" s="25">
        <f t="shared" si="44"/>
        <v>130</v>
      </c>
      <c r="Z330" s="25">
        <f t="shared" si="29"/>
        <v>159.9</v>
      </c>
      <c r="AA330" s="13">
        <v>0.5</v>
      </c>
      <c r="AB330" s="23">
        <f t="shared" si="45"/>
        <v>3.25</v>
      </c>
      <c r="AC330" s="13">
        <v>0.55000000000000004</v>
      </c>
      <c r="AD330" s="23">
        <f t="shared" si="46"/>
        <v>2.9249999999999998</v>
      </c>
      <c r="AE330" s="13">
        <v>0.6</v>
      </c>
      <c r="AF330" s="23">
        <v>2.6</v>
      </c>
      <c r="AH330" s="46">
        <f t="shared" si="48"/>
        <v>6.5</v>
      </c>
    </row>
    <row r="331" spans="1:34">
      <c r="A331" s="10">
        <v>734000048</v>
      </c>
      <c r="B331" s="11" t="s">
        <v>35</v>
      </c>
      <c r="C331" s="11" t="s">
        <v>47</v>
      </c>
      <c r="D331" s="11" t="s">
        <v>1187</v>
      </c>
      <c r="E331" s="12" t="s">
        <v>1188</v>
      </c>
      <c r="F331" s="11"/>
      <c r="G331" s="11" t="s">
        <v>1189</v>
      </c>
      <c r="H331" s="11" t="s">
        <v>1190</v>
      </c>
      <c r="I331" s="13" t="s">
        <v>1115</v>
      </c>
      <c r="J331" s="13" t="s">
        <v>1191</v>
      </c>
      <c r="K331" s="13" t="s">
        <v>1117</v>
      </c>
      <c r="L331" s="11" t="s">
        <v>50</v>
      </c>
      <c r="M331" s="11" t="s">
        <v>1192</v>
      </c>
      <c r="N331" s="20">
        <v>25</v>
      </c>
      <c r="O331" s="20" t="s">
        <v>44</v>
      </c>
      <c r="P331" s="20" t="s">
        <v>45</v>
      </c>
      <c r="Q331" s="11">
        <f t="shared" si="47"/>
        <v>48</v>
      </c>
      <c r="R331" s="11">
        <v>1200</v>
      </c>
      <c r="S331" s="13" t="s">
        <v>55</v>
      </c>
      <c r="T331" s="11">
        <v>12</v>
      </c>
      <c r="U331" s="16">
        <v>0.2</v>
      </c>
      <c r="V331" s="17">
        <f t="shared" si="28"/>
        <v>4.7619047619047561E-2</v>
      </c>
      <c r="W331" s="43">
        <v>0.21</v>
      </c>
      <c r="X331" s="44" t="s">
        <v>44</v>
      </c>
      <c r="Y331" s="25">
        <f t="shared" si="44"/>
        <v>5.25</v>
      </c>
      <c r="Z331" s="25">
        <f t="shared" si="29"/>
        <v>6.4574999999999996</v>
      </c>
      <c r="AA331" s="13">
        <v>0.5</v>
      </c>
      <c r="AB331" s="23">
        <f t="shared" si="45"/>
        <v>0.105</v>
      </c>
      <c r="AC331" s="13">
        <v>0.55000000000000004</v>
      </c>
      <c r="AD331" s="47">
        <f t="shared" si="46"/>
        <v>9.4499999999999987E-2</v>
      </c>
      <c r="AE331" s="13">
        <v>0.6</v>
      </c>
      <c r="AF331" s="47">
        <v>8.0000000000000016E-2</v>
      </c>
      <c r="AH331" s="46">
        <f t="shared" si="48"/>
        <v>0.21</v>
      </c>
    </row>
    <row r="332" spans="1:34">
      <c r="A332" s="10">
        <v>734000094</v>
      </c>
      <c r="B332" s="11" t="s">
        <v>35</v>
      </c>
      <c r="C332" s="11" t="s">
        <v>47</v>
      </c>
      <c r="D332" s="11" t="s">
        <v>1193</v>
      </c>
      <c r="E332" s="12" t="s">
        <v>1194</v>
      </c>
      <c r="F332" s="11"/>
      <c r="G332" s="11" t="s">
        <v>1195</v>
      </c>
      <c r="H332" s="11" t="s">
        <v>1196</v>
      </c>
      <c r="I332" s="13" t="s">
        <v>1115</v>
      </c>
      <c r="J332" s="13" t="s">
        <v>1191</v>
      </c>
      <c r="K332" s="13" t="s">
        <v>1117</v>
      </c>
      <c r="L332" s="11" t="s">
        <v>50</v>
      </c>
      <c r="M332" s="11" t="s">
        <v>1197</v>
      </c>
      <c r="N332" s="20">
        <v>25</v>
      </c>
      <c r="O332" s="20" t="s">
        <v>44</v>
      </c>
      <c r="P332" s="20" t="s">
        <v>45</v>
      </c>
      <c r="Q332" s="11">
        <f t="shared" si="47"/>
        <v>48</v>
      </c>
      <c r="R332" s="11">
        <v>1200</v>
      </c>
      <c r="S332" s="13" t="s">
        <v>55</v>
      </c>
      <c r="T332" s="11">
        <v>12</v>
      </c>
      <c r="U332" s="16">
        <v>0.21</v>
      </c>
      <c r="V332" s="17">
        <f t="shared" si="28"/>
        <v>4.5454545454545525E-2</v>
      </c>
      <c r="W332" s="43">
        <v>0.22</v>
      </c>
      <c r="X332" s="44" t="s">
        <v>44</v>
      </c>
      <c r="Y332" s="25">
        <f t="shared" si="44"/>
        <v>5.5</v>
      </c>
      <c r="Z332" s="25">
        <f t="shared" si="29"/>
        <v>6.7649999999999997</v>
      </c>
      <c r="AA332" s="13">
        <v>0.5</v>
      </c>
      <c r="AB332" s="23">
        <f t="shared" si="45"/>
        <v>0.11</v>
      </c>
      <c r="AC332" s="13">
        <v>0.55000000000000004</v>
      </c>
      <c r="AD332" s="23">
        <f t="shared" si="46"/>
        <v>9.8999999999999991E-2</v>
      </c>
      <c r="AE332" s="13">
        <v>0.6</v>
      </c>
      <c r="AF332" s="47">
        <v>8.4000000000000005E-2</v>
      </c>
      <c r="AH332" s="46">
        <f t="shared" si="48"/>
        <v>0.22</v>
      </c>
    </row>
    <row r="333" spans="1:34">
      <c r="A333" s="10">
        <v>738650038</v>
      </c>
      <c r="B333" s="11" t="s">
        <v>35</v>
      </c>
      <c r="C333" s="11" t="s">
        <v>74</v>
      </c>
      <c r="D333" s="11" t="s">
        <v>1198</v>
      </c>
      <c r="E333" s="12" t="s">
        <v>1199</v>
      </c>
      <c r="F333" s="11"/>
      <c r="G333" s="11" t="s">
        <v>1200</v>
      </c>
      <c r="H333" s="11" t="s">
        <v>1201</v>
      </c>
      <c r="I333" s="13" t="s">
        <v>1115</v>
      </c>
      <c r="J333" s="13" t="s">
        <v>1191</v>
      </c>
      <c r="K333" s="13" t="s">
        <v>1117</v>
      </c>
      <c r="L333" s="11" t="s">
        <v>78</v>
      </c>
      <c r="M333" s="11" t="s">
        <v>1202</v>
      </c>
      <c r="N333" s="20">
        <v>25</v>
      </c>
      <c r="O333" s="20" t="s">
        <v>44</v>
      </c>
      <c r="P333" s="20" t="s">
        <v>45</v>
      </c>
      <c r="Q333" s="11">
        <f t="shared" si="47"/>
        <v>42</v>
      </c>
      <c r="R333" s="11">
        <v>1050</v>
      </c>
      <c r="S333" s="13" t="s">
        <v>55</v>
      </c>
      <c r="T333" s="11">
        <v>6</v>
      </c>
      <c r="U333" s="16">
        <v>0.56999999999999995</v>
      </c>
      <c r="V333" s="17">
        <f t="shared" ref="V333:V398" si="49">1-(U333/W333)</f>
        <v>5.0000000000000044E-2</v>
      </c>
      <c r="W333" s="43">
        <v>0.6</v>
      </c>
      <c r="X333" s="44" t="s">
        <v>44</v>
      </c>
      <c r="Y333" s="25">
        <f t="shared" si="44"/>
        <v>15</v>
      </c>
      <c r="Z333" s="25">
        <f t="shared" ref="Z333:Z398" si="50">Y333*1.23</f>
        <v>18.45</v>
      </c>
      <c r="AA333" s="13">
        <v>0.5</v>
      </c>
      <c r="AB333" s="23">
        <f t="shared" si="45"/>
        <v>0.3</v>
      </c>
      <c r="AC333" s="13">
        <v>0.55000000000000004</v>
      </c>
      <c r="AD333" s="23">
        <f t="shared" si="46"/>
        <v>0.26999999999999996</v>
      </c>
      <c r="AE333" s="13">
        <v>0.6</v>
      </c>
      <c r="AF333" s="47">
        <v>0.22799999999999998</v>
      </c>
      <c r="AH333" s="46">
        <f t="shared" si="48"/>
        <v>0.6</v>
      </c>
    </row>
    <row r="334" spans="1:34">
      <c r="A334" s="10">
        <v>734000115</v>
      </c>
      <c r="B334" s="11" t="s">
        <v>35</v>
      </c>
      <c r="C334" s="11" t="s">
        <v>47</v>
      </c>
      <c r="D334" s="11" t="s">
        <v>1203</v>
      </c>
      <c r="E334" s="12" t="s">
        <v>1204</v>
      </c>
      <c r="F334" s="11"/>
      <c r="G334" s="11" t="s">
        <v>1205</v>
      </c>
      <c r="H334" s="11" t="s">
        <v>1206</v>
      </c>
      <c r="I334" s="13" t="s">
        <v>1115</v>
      </c>
      <c r="J334" s="13" t="s">
        <v>1191</v>
      </c>
      <c r="K334" s="13" t="s">
        <v>1117</v>
      </c>
      <c r="L334" s="11" t="s">
        <v>50</v>
      </c>
      <c r="M334" s="11" t="s">
        <v>1207</v>
      </c>
      <c r="N334" s="20">
        <v>25</v>
      </c>
      <c r="O334" s="20" t="s">
        <v>44</v>
      </c>
      <c r="P334" s="20" t="s">
        <v>45</v>
      </c>
      <c r="Q334" s="11">
        <f t="shared" si="47"/>
        <v>48</v>
      </c>
      <c r="R334" s="11">
        <v>1200</v>
      </c>
      <c r="S334" s="13" t="s">
        <v>55</v>
      </c>
      <c r="T334" s="11">
        <v>12</v>
      </c>
      <c r="U334" s="16">
        <v>0.35</v>
      </c>
      <c r="V334" s="17">
        <f t="shared" si="49"/>
        <v>2.777777777777779E-2</v>
      </c>
      <c r="W334" s="43">
        <v>0.36</v>
      </c>
      <c r="X334" s="44" t="s">
        <v>44</v>
      </c>
      <c r="Y334" s="25">
        <f t="shared" si="44"/>
        <v>9</v>
      </c>
      <c r="Z334" s="25">
        <f t="shared" si="50"/>
        <v>11.07</v>
      </c>
      <c r="AA334" s="13">
        <v>0.5</v>
      </c>
      <c r="AB334" s="23">
        <f t="shared" si="45"/>
        <v>0.18</v>
      </c>
      <c r="AC334" s="13">
        <v>0.55000000000000004</v>
      </c>
      <c r="AD334" s="23">
        <f t="shared" si="46"/>
        <v>0.16199999999999998</v>
      </c>
      <c r="AE334" s="13">
        <v>0.6</v>
      </c>
      <c r="AF334" s="23">
        <v>0.13999999999999999</v>
      </c>
      <c r="AH334" s="46">
        <f t="shared" si="48"/>
        <v>0.36</v>
      </c>
    </row>
    <row r="335" spans="1:34">
      <c r="A335" s="10">
        <v>738650030</v>
      </c>
      <c r="B335" s="11" t="s">
        <v>35</v>
      </c>
      <c r="C335" s="11" t="s">
        <v>74</v>
      </c>
      <c r="D335" s="11" t="s">
        <v>1208</v>
      </c>
      <c r="E335" s="12" t="s">
        <v>1209</v>
      </c>
      <c r="F335" s="11"/>
      <c r="G335" s="11" t="s">
        <v>1210</v>
      </c>
      <c r="H335" s="11" t="s">
        <v>1211</v>
      </c>
      <c r="I335" s="13" t="s">
        <v>1115</v>
      </c>
      <c r="J335" s="13" t="s">
        <v>1191</v>
      </c>
      <c r="K335" s="13" t="s">
        <v>1117</v>
      </c>
      <c r="L335" s="11" t="s">
        <v>42</v>
      </c>
      <c r="M335" s="11" t="s">
        <v>1212</v>
      </c>
      <c r="N335" s="20">
        <v>25</v>
      </c>
      <c r="O335" s="20" t="s">
        <v>44</v>
      </c>
      <c r="P335" s="20" t="s">
        <v>45</v>
      </c>
      <c r="Q335" s="11">
        <f t="shared" si="47"/>
        <v>42</v>
      </c>
      <c r="R335" s="11">
        <v>1050</v>
      </c>
      <c r="S335" s="13" t="s">
        <v>45</v>
      </c>
      <c r="T335" s="11">
        <v>6</v>
      </c>
      <c r="U335" s="16">
        <v>0.74</v>
      </c>
      <c r="V335" s="17">
        <f t="shared" si="49"/>
        <v>2.6315789473684181E-2</v>
      </c>
      <c r="W335" s="43">
        <v>0.76</v>
      </c>
      <c r="X335" s="44" t="s">
        <v>44</v>
      </c>
      <c r="Y335" s="25">
        <f t="shared" si="44"/>
        <v>19</v>
      </c>
      <c r="Z335" s="25">
        <f t="shared" si="50"/>
        <v>23.37</v>
      </c>
      <c r="AA335" s="13">
        <v>0.5</v>
      </c>
      <c r="AB335" s="23">
        <f t="shared" si="45"/>
        <v>0.38</v>
      </c>
      <c r="AC335" s="13">
        <v>0.55000000000000004</v>
      </c>
      <c r="AD335" s="23">
        <f t="shared" si="46"/>
        <v>0.34199999999999997</v>
      </c>
      <c r="AE335" s="13">
        <v>0.6</v>
      </c>
      <c r="AF335" s="23">
        <v>0.29599999999999999</v>
      </c>
      <c r="AH335" s="46">
        <f t="shared" si="48"/>
        <v>0.76</v>
      </c>
    </row>
    <row r="336" spans="1:34">
      <c r="A336" s="10">
        <v>738640029</v>
      </c>
      <c r="B336" s="11" t="s">
        <v>35</v>
      </c>
      <c r="C336" s="11" t="s">
        <v>74</v>
      </c>
      <c r="D336" s="11" t="s">
        <v>1213</v>
      </c>
      <c r="E336" s="12" t="s">
        <v>1214</v>
      </c>
      <c r="F336" s="11"/>
      <c r="G336" s="11" t="s">
        <v>1215</v>
      </c>
      <c r="H336" s="11" t="s">
        <v>1216</v>
      </c>
      <c r="I336" s="13" t="s">
        <v>1115</v>
      </c>
      <c r="J336" s="13" t="s">
        <v>1191</v>
      </c>
      <c r="K336" s="13" t="s">
        <v>1117</v>
      </c>
      <c r="L336" s="11" t="s">
        <v>42</v>
      </c>
      <c r="M336" s="11" t="s">
        <v>1192</v>
      </c>
      <c r="N336" s="20">
        <v>25</v>
      </c>
      <c r="O336" s="20" t="s">
        <v>44</v>
      </c>
      <c r="P336" s="20" t="s">
        <v>45</v>
      </c>
      <c r="Q336" s="11">
        <f t="shared" si="47"/>
        <v>42</v>
      </c>
      <c r="R336" s="11">
        <v>1050</v>
      </c>
      <c r="S336" s="13" t="s">
        <v>45</v>
      </c>
      <c r="T336" s="11">
        <v>6</v>
      </c>
      <c r="U336" s="16">
        <v>1.24</v>
      </c>
      <c r="V336" s="17">
        <f t="shared" si="49"/>
        <v>4.6153846153846212E-2</v>
      </c>
      <c r="W336" s="43">
        <v>1.3</v>
      </c>
      <c r="X336" s="44" t="s">
        <v>44</v>
      </c>
      <c r="Y336" s="25">
        <f t="shared" si="44"/>
        <v>32.5</v>
      </c>
      <c r="Z336" s="25">
        <f t="shared" si="50"/>
        <v>39.975000000000001</v>
      </c>
      <c r="AA336" s="13">
        <v>0.5</v>
      </c>
      <c r="AB336" s="23">
        <f t="shared" si="45"/>
        <v>0.65</v>
      </c>
      <c r="AC336" s="13">
        <v>0.55000000000000004</v>
      </c>
      <c r="AD336" s="23">
        <f t="shared" si="46"/>
        <v>0.58499999999999996</v>
      </c>
      <c r="AE336" s="13">
        <v>0.6</v>
      </c>
      <c r="AF336" s="23">
        <v>0.496</v>
      </c>
      <c r="AH336" s="46">
        <f t="shared" si="48"/>
        <v>1.3</v>
      </c>
    </row>
    <row r="337" spans="1:34">
      <c r="A337" s="10">
        <v>734000038</v>
      </c>
      <c r="B337" s="11" t="s">
        <v>35</v>
      </c>
      <c r="C337" s="11" t="s">
        <v>47</v>
      </c>
      <c r="D337" s="11" t="s">
        <v>1217</v>
      </c>
      <c r="E337" s="12" t="s">
        <v>1218</v>
      </c>
      <c r="F337" s="11"/>
      <c r="G337" s="11" t="s">
        <v>1219</v>
      </c>
      <c r="H337" s="11" t="s">
        <v>1220</v>
      </c>
      <c r="I337" s="13" t="s">
        <v>1221</v>
      </c>
      <c r="J337" s="13" t="s">
        <v>1222</v>
      </c>
      <c r="K337" s="13" t="s">
        <v>1165</v>
      </c>
      <c r="L337" s="11" t="s">
        <v>50</v>
      </c>
      <c r="M337" s="11" t="s">
        <v>1223</v>
      </c>
      <c r="N337" s="20">
        <v>25</v>
      </c>
      <c r="O337" s="20" t="s">
        <v>44</v>
      </c>
      <c r="P337" s="20" t="s">
        <v>45</v>
      </c>
      <c r="Q337" s="11">
        <f t="shared" si="47"/>
        <v>48</v>
      </c>
      <c r="R337" s="11">
        <v>1200</v>
      </c>
      <c r="S337" s="13" t="s">
        <v>55</v>
      </c>
      <c r="T337" s="11">
        <v>12</v>
      </c>
      <c r="U337" s="16">
        <v>0.34</v>
      </c>
      <c r="V337" s="17">
        <f t="shared" si="49"/>
        <v>2.857142857142847E-2</v>
      </c>
      <c r="W337" s="43">
        <v>0.35</v>
      </c>
      <c r="X337" s="44" t="s">
        <v>44</v>
      </c>
      <c r="Y337" s="25">
        <f t="shared" si="44"/>
        <v>8.75</v>
      </c>
      <c r="Z337" s="25">
        <f t="shared" si="50"/>
        <v>10.762499999999999</v>
      </c>
      <c r="AA337" s="13">
        <v>0.5</v>
      </c>
      <c r="AB337" s="23">
        <f t="shared" si="45"/>
        <v>0.17499999999999999</v>
      </c>
      <c r="AC337" s="13">
        <v>0.55000000000000004</v>
      </c>
      <c r="AD337" s="23">
        <f t="shared" si="46"/>
        <v>0.15749999999999997</v>
      </c>
      <c r="AE337" s="13">
        <v>0.6</v>
      </c>
      <c r="AF337" s="23">
        <v>0.13600000000000001</v>
      </c>
      <c r="AH337" s="46">
        <f t="shared" si="48"/>
        <v>0.35</v>
      </c>
    </row>
    <row r="338" spans="1:34">
      <c r="A338" s="10">
        <v>734000047</v>
      </c>
      <c r="B338" s="11" t="s">
        <v>35</v>
      </c>
      <c r="C338" s="11" t="s">
        <v>47</v>
      </c>
      <c r="D338" s="11" t="s">
        <v>1224</v>
      </c>
      <c r="E338" s="12" t="s">
        <v>1225</v>
      </c>
      <c r="F338" s="11"/>
      <c r="G338" s="11" t="s">
        <v>1226</v>
      </c>
      <c r="H338" s="11" t="s">
        <v>1227</v>
      </c>
      <c r="I338" s="13" t="s">
        <v>1221</v>
      </c>
      <c r="J338" s="13" t="s">
        <v>1222</v>
      </c>
      <c r="K338" s="13" t="s">
        <v>1165</v>
      </c>
      <c r="L338" s="11" t="s">
        <v>50</v>
      </c>
      <c r="M338" s="11" t="s">
        <v>1228</v>
      </c>
      <c r="N338" s="20">
        <v>25</v>
      </c>
      <c r="O338" s="20" t="s">
        <v>44</v>
      </c>
      <c r="P338" s="20" t="s">
        <v>45</v>
      </c>
      <c r="Q338" s="11">
        <f t="shared" si="47"/>
        <v>48</v>
      </c>
      <c r="R338" s="11">
        <v>1200</v>
      </c>
      <c r="S338" s="13" t="s">
        <v>55</v>
      </c>
      <c r="T338" s="11">
        <v>12</v>
      </c>
      <c r="U338" s="16">
        <v>0.19600000000000001</v>
      </c>
      <c r="V338" s="17">
        <f t="shared" si="49"/>
        <v>6.6666666666666541E-2</v>
      </c>
      <c r="W338" s="43">
        <v>0.21</v>
      </c>
      <c r="X338" s="44" t="s">
        <v>44</v>
      </c>
      <c r="Y338" s="25">
        <f t="shared" si="44"/>
        <v>5.25</v>
      </c>
      <c r="Z338" s="25">
        <f t="shared" si="50"/>
        <v>6.4574999999999996</v>
      </c>
      <c r="AA338" s="13">
        <v>0.5</v>
      </c>
      <c r="AB338" s="23">
        <f t="shared" si="45"/>
        <v>0.105</v>
      </c>
      <c r="AC338" s="13">
        <v>0.55000000000000004</v>
      </c>
      <c r="AD338" s="47">
        <f t="shared" si="46"/>
        <v>9.4499999999999987E-2</v>
      </c>
      <c r="AE338" s="13">
        <v>0.6</v>
      </c>
      <c r="AF338" s="29"/>
      <c r="AH338" s="46">
        <f t="shared" si="48"/>
        <v>0.21</v>
      </c>
    </row>
    <row r="339" spans="1:34">
      <c r="A339" s="10">
        <v>734000169</v>
      </c>
      <c r="B339" s="11" t="s">
        <v>35</v>
      </c>
      <c r="C339" s="11" t="s">
        <v>47</v>
      </c>
      <c r="D339" s="11" t="s">
        <v>1229</v>
      </c>
      <c r="E339" s="12" t="s">
        <v>1230</v>
      </c>
      <c r="F339" s="11"/>
      <c r="G339" s="11" t="s">
        <v>1231</v>
      </c>
      <c r="H339" s="11" t="s">
        <v>1232</v>
      </c>
      <c r="I339" s="13" t="s">
        <v>1221</v>
      </c>
      <c r="J339" s="13" t="s">
        <v>1233</v>
      </c>
      <c r="K339" s="13" t="s">
        <v>1165</v>
      </c>
      <c r="L339" s="11" t="s">
        <v>50</v>
      </c>
      <c r="M339" s="11" t="s">
        <v>1228</v>
      </c>
      <c r="N339" s="20">
        <v>25</v>
      </c>
      <c r="O339" s="20" t="s">
        <v>44</v>
      </c>
      <c r="P339" s="20" t="s">
        <v>45</v>
      </c>
      <c r="Q339" s="11">
        <f t="shared" si="47"/>
        <v>48</v>
      </c>
      <c r="R339" s="11">
        <v>1200</v>
      </c>
      <c r="S339" s="13" t="s">
        <v>55</v>
      </c>
      <c r="T339" s="11">
        <v>12</v>
      </c>
      <c r="U339" s="16">
        <v>0.22</v>
      </c>
      <c r="V339" s="17">
        <f t="shared" si="49"/>
        <v>4.3478260869565299E-2</v>
      </c>
      <c r="W339" s="43">
        <v>0.23</v>
      </c>
      <c r="X339" s="44" t="s">
        <v>44</v>
      </c>
      <c r="Y339" s="25">
        <f t="shared" si="44"/>
        <v>5.75</v>
      </c>
      <c r="Z339" s="25">
        <f t="shared" si="50"/>
        <v>7.0724999999999998</v>
      </c>
      <c r="AA339" s="13">
        <v>0.5</v>
      </c>
      <c r="AB339" s="23">
        <f t="shared" si="45"/>
        <v>0.115</v>
      </c>
      <c r="AC339" s="13">
        <v>0.55000000000000004</v>
      </c>
      <c r="AD339" s="23">
        <f t="shared" si="46"/>
        <v>0.10349999999999999</v>
      </c>
      <c r="AE339" s="13">
        <v>0.6</v>
      </c>
      <c r="AF339" s="47">
        <v>8.8000000000000009E-2</v>
      </c>
      <c r="AH339" s="46">
        <f t="shared" si="48"/>
        <v>0.23</v>
      </c>
    </row>
    <row r="340" spans="1:34">
      <c r="A340" s="10">
        <v>734000183</v>
      </c>
      <c r="B340" s="11" t="s">
        <v>35</v>
      </c>
      <c r="C340" s="11" t="s">
        <v>47</v>
      </c>
      <c r="D340" s="11" t="s">
        <v>1234</v>
      </c>
      <c r="E340" s="12" t="s">
        <v>1235</v>
      </c>
      <c r="F340" s="11"/>
      <c r="G340" s="11" t="s">
        <v>1236</v>
      </c>
      <c r="H340" s="11" t="s">
        <v>1237</v>
      </c>
      <c r="I340" s="13" t="s">
        <v>1221</v>
      </c>
      <c r="J340" s="13" t="s">
        <v>1233</v>
      </c>
      <c r="K340" s="13" t="s">
        <v>1165</v>
      </c>
      <c r="L340" s="11" t="s">
        <v>50</v>
      </c>
      <c r="M340" s="11" t="s">
        <v>1238</v>
      </c>
      <c r="N340" s="20">
        <v>25</v>
      </c>
      <c r="O340" s="20" t="s">
        <v>44</v>
      </c>
      <c r="P340" s="20" t="s">
        <v>45</v>
      </c>
      <c r="Q340" s="11">
        <f t="shared" si="47"/>
        <v>48</v>
      </c>
      <c r="R340" s="11">
        <v>1200</v>
      </c>
      <c r="S340" s="13" t="s">
        <v>55</v>
      </c>
      <c r="T340" s="11">
        <v>12</v>
      </c>
      <c r="U340" s="16">
        <v>0.2</v>
      </c>
      <c r="V340" s="17">
        <f t="shared" si="49"/>
        <v>4.7619047619047561E-2</v>
      </c>
      <c r="W340" s="43">
        <v>0.21</v>
      </c>
      <c r="X340" s="44" t="s">
        <v>44</v>
      </c>
      <c r="Y340" s="25">
        <f t="shared" si="44"/>
        <v>5.25</v>
      </c>
      <c r="Z340" s="25">
        <f t="shared" si="50"/>
        <v>6.4574999999999996</v>
      </c>
      <c r="AA340" s="13">
        <v>0.5</v>
      </c>
      <c r="AB340" s="23">
        <f t="shared" si="45"/>
        <v>0.105</v>
      </c>
      <c r="AC340" s="13">
        <v>0.55000000000000004</v>
      </c>
      <c r="AD340" s="47">
        <f t="shared" si="46"/>
        <v>9.4499999999999987E-2</v>
      </c>
      <c r="AE340" s="13">
        <v>0.6</v>
      </c>
      <c r="AF340" s="29"/>
      <c r="AH340" s="46">
        <f t="shared" si="48"/>
        <v>0.21</v>
      </c>
    </row>
    <row r="341" spans="1:34">
      <c r="A341" s="10">
        <v>734000175</v>
      </c>
      <c r="B341" s="11" t="s">
        <v>35</v>
      </c>
      <c r="C341" s="11" t="s">
        <v>47</v>
      </c>
      <c r="D341" s="11" t="s">
        <v>1239</v>
      </c>
      <c r="E341" s="12" t="s">
        <v>1240</v>
      </c>
      <c r="F341" s="11"/>
      <c r="G341" s="11" t="s">
        <v>1241</v>
      </c>
      <c r="H341" s="11" t="s">
        <v>1242</v>
      </c>
      <c r="I341" s="13" t="s">
        <v>1221</v>
      </c>
      <c r="J341" s="13" t="s">
        <v>1233</v>
      </c>
      <c r="K341" s="13" t="s">
        <v>1165</v>
      </c>
      <c r="L341" s="11" t="s">
        <v>50</v>
      </c>
      <c r="M341" s="11" t="s">
        <v>1238</v>
      </c>
      <c r="N341" s="20">
        <v>25</v>
      </c>
      <c r="O341" s="20" t="s">
        <v>44</v>
      </c>
      <c r="P341" s="20" t="s">
        <v>45</v>
      </c>
      <c r="Q341" s="11">
        <f t="shared" si="47"/>
        <v>48</v>
      </c>
      <c r="R341" s="11">
        <v>1200</v>
      </c>
      <c r="S341" s="13" t="s">
        <v>55</v>
      </c>
      <c r="T341" s="11">
        <v>12</v>
      </c>
      <c r="U341" s="16">
        <v>0.23</v>
      </c>
      <c r="V341" s="17">
        <f t="shared" si="49"/>
        <v>4.9586776859504078E-2</v>
      </c>
      <c r="W341" s="43">
        <v>0.24199999999999999</v>
      </c>
      <c r="X341" s="44" t="s">
        <v>44</v>
      </c>
      <c r="Y341" s="25">
        <f t="shared" si="44"/>
        <v>6.05</v>
      </c>
      <c r="Z341" s="25">
        <f t="shared" si="50"/>
        <v>7.4414999999999996</v>
      </c>
      <c r="AA341" s="13">
        <v>0.5</v>
      </c>
      <c r="AB341" s="23">
        <f t="shared" si="45"/>
        <v>0.121</v>
      </c>
      <c r="AC341" s="13">
        <v>0.55000000000000004</v>
      </c>
      <c r="AD341" s="47">
        <f t="shared" si="46"/>
        <v>0.10889999999999998</v>
      </c>
      <c r="AE341" s="13">
        <v>0.6</v>
      </c>
      <c r="AF341" s="29"/>
      <c r="AH341" s="46">
        <f t="shared" si="48"/>
        <v>0.24199999999999999</v>
      </c>
    </row>
    <row r="342" spans="1:34">
      <c r="A342" s="10">
        <v>738620207</v>
      </c>
      <c r="B342" s="11" t="s">
        <v>35</v>
      </c>
      <c r="C342" s="11" t="s">
        <v>74</v>
      </c>
      <c r="D342" s="11" t="s">
        <v>1243</v>
      </c>
      <c r="E342" s="12" t="s">
        <v>1244</v>
      </c>
      <c r="F342" s="11"/>
      <c r="G342" s="11" t="s">
        <v>1245</v>
      </c>
      <c r="H342" s="11" t="s">
        <v>1246</v>
      </c>
      <c r="I342" s="13" t="s">
        <v>1221</v>
      </c>
      <c r="J342" s="13" t="s">
        <v>1233</v>
      </c>
      <c r="K342" s="13" t="s">
        <v>1165</v>
      </c>
      <c r="L342" s="11" t="s">
        <v>42</v>
      </c>
      <c r="M342" s="11" t="s">
        <v>1247</v>
      </c>
      <c r="N342" s="20">
        <v>25</v>
      </c>
      <c r="O342" s="20" t="s">
        <v>44</v>
      </c>
      <c r="P342" s="20" t="s">
        <v>45</v>
      </c>
      <c r="Q342" s="11">
        <f t="shared" si="47"/>
        <v>42</v>
      </c>
      <c r="R342" s="11">
        <v>1050</v>
      </c>
      <c r="S342" s="13" t="s">
        <v>55</v>
      </c>
      <c r="T342" s="11">
        <v>12</v>
      </c>
      <c r="U342" s="16">
        <v>0.53</v>
      </c>
      <c r="V342" s="17">
        <f t="shared" si="49"/>
        <v>5.3571428571428603E-2</v>
      </c>
      <c r="W342" s="43">
        <v>0.56000000000000005</v>
      </c>
      <c r="X342" s="44" t="s">
        <v>44</v>
      </c>
      <c r="Y342" s="25">
        <f t="shared" si="44"/>
        <v>14.000000000000002</v>
      </c>
      <c r="Z342" s="25">
        <f t="shared" si="50"/>
        <v>17.220000000000002</v>
      </c>
      <c r="AA342" s="13">
        <v>0.5</v>
      </c>
      <c r="AB342" s="23">
        <f t="shared" si="45"/>
        <v>0.28000000000000003</v>
      </c>
      <c r="AC342" s="13">
        <v>0.55000000000000004</v>
      </c>
      <c r="AD342" s="47">
        <f t="shared" si="46"/>
        <v>0.252</v>
      </c>
      <c r="AE342" s="13">
        <v>0.6</v>
      </c>
      <c r="AF342" s="29"/>
      <c r="AH342" s="46">
        <f t="shared" si="48"/>
        <v>0.56000000000000005</v>
      </c>
    </row>
    <row r="343" spans="1:34">
      <c r="A343" s="10">
        <v>738620212</v>
      </c>
      <c r="B343" s="11" t="s">
        <v>35</v>
      </c>
      <c r="C343" s="11" t="s">
        <v>74</v>
      </c>
      <c r="D343" s="11" t="s">
        <v>1248</v>
      </c>
      <c r="E343" s="12" t="s">
        <v>1249</v>
      </c>
      <c r="F343" s="11"/>
      <c r="G343" s="11" t="s">
        <v>1250</v>
      </c>
      <c r="H343" s="11" t="s">
        <v>1251</v>
      </c>
      <c r="I343" s="13" t="s">
        <v>1221</v>
      </c>
      <c r="J343" s="13" t="s">
        <v>1233</v>
      </c>
      <c r="K343" s="13" t="s">
        <v>1165</v>
      </c>
      <c r="L343" s="11" t="s">
        <v>42</v>
      </c>
      <c r="M343" s="11" t="s">
        <v>1252</v>
      </c>
      <c r="N343" s="20">
        <v>10</v>
      </c>
      <c r="O343" s="20" t="s">
        <v>44</v>
      </c>
      <c r="P343" s="20" t="s">
        <v>45</v>
      </c>
      <c r="Q343" s="11">
        <f t="shared" si="47"/>
        <v>54</v>
      </c>
      <c r="R343" s="11">
        <v>540</v>
      </c>
      <c r="S343" s="13" t="s">
        <v>55</v>
      </c>
      <c r="T343" s="11">
        <v>12</v>
      </c>
      <c r="U343" s="16">
        <v>1.49</v>
      </c>
      <c r="V343" s="17">
        <f t="shared" si="49"/>
        <v>5.0955414012738842E-2</v>
      </c>
      <c r="W343" s="43">
        <v>1.57</v>
      </c>
      <c r="X343" s="44" t="s">
        <v>44</v>
      </c>
      <c r="Y343" s="25">
        <f t="shared" si="44"/>
        <v>15.700000000000001</v>
      </c>
      <c r="Z343" s="25">
        <f t="shared" si="50"/>
        <v>19.311</v>
      </c>
      <c r="AA343" s="13">
        <v>0.5</v>
      </c>
      <c r="AB343" s="23">
        <f t="shared" si="45"/>
        <v>0.78500000000000003</v>
      </c>
      <c r="AC343" s="13">
        <v>0.55000000000000004</v>
      </c>
      <c r="AD343" s="47">
        <f t="shared" si="46"/>
        <v>0.70649999999999991</v>
      </c>
      <c r="AE343" s="13">
        <v>0.6</v>
      </c>
      <c r="AF343" s="29"/>
      <c r="AH343" s="46">
        <f t="shared" si="48"/>
        <v>1.57</v>
      </c>
    </row>
    <row r="344" spans="1:34">
      <c r="A344" s="10">
        <v>738620181</v>
      </c>
      <c r="B344" s="11" t="s">
        <v>35</v>
      </c>
      <c r="C344" s="11" t="s">
        <v>74</v>
      </c>
      <c r="D344" s="11" t="s">
        <v>1253</v>
      </c>
      <c r="E344" s="12" t="s">
        <v>1254</v>
      </c>
      <c r="F344" s="11"/>
      <c r="G344" s="11" t="s">
        <v>1255</v>
      </c>
      <c r="H344" s="11" t="s">
        <v>1256</v>
      </c>
      <c r="I344" s="13" t="s">
        <v>1221</v>
      </c>
      <c r="J344" s="13" t="s">
        <v>1257</v>
      </c>
      <c r="K344" s="13" t="s">
        <v>1165</v>
      </c>
      <c r="L344" s="11" t="s">
        <v>50</v>
      </c>
      <c r="M344" s="11" t="s">
        <v>1258</v>
      </c>
      <c r="N344" s="20">
        <v>25</v>
      </c>
      <c r="O344" s="20" t="s">
        <v>44</v>
      </c>
      <c r="P344" s="20" t="s">
        <v>45</v>
      </c>
      <c r="Q344" s="11">
        <f t="shared" si="47"/>
        <v>42</v>
      </c>
      <c r="R344" s="11">
        <v>1050</v>
      </c>
      <c r="S344" s="13" t="s">
        <v>55</v>
      </c>
      <c r="T344" s="11">
        <v>12</v>
      </c>
      <c r="U344" s="16">
        <v>0.54</v>
      </c>
      <c r="V344" s="17">
        <f t="shared" si="49"/>
        <v>5.2631578947368252E-2</v>
      </c>
      <c r="W344" s="43">
        <v>0.56999999999999995</v>
      </c>
      <c r="X344" s="44" t="s">
        <v>44</v>
      </c>
      <c r="Y344" s="25">
        <f t="shared" si="44"/>
        <v>14.249999999999998</v>
      </c>
      <c r="Z344" s="25">
        <f t="shared" si="50"/>
        <v>17.527499999999996</v>
      </c>
      <c r="AA344" s="13">
        <v>0.5</v>
      </c>
      <c r="AB344" s="47">
        <f t="shared" si="45"/>
        <v>0.28499999999999998</v>
      </c>
      <c r="AC344" s="13">
        <v>0.55000000000000004</v>
      </c>
      <c r="AD344" s="23">
        <f t="shared" si="46"/>
        <v>0.25649999999999995</v>
      </c>
      <c r="AE344" s="13"/>
      <c r="AF344" s="29"/>
      <c r="AH344" s="46">
        <f t="shared" si="48"/>
        <v>0.56999999999999995</v>
      </c>
    </row>
    <row r="345" spans="1:34">
      <c r="A345" s="10">
        <v>738620230</v>
      </c>
      <c r="B345" s="11" t="s">
        <v>35</v>
      </c>
      <c r="C345" s="11" t="s">
        <v>74</v>
      </c>
      <c r="D345" s="11" t="s">
        <v>1259</v>
      </c>
      <c r="E345" s="12" t="s">
        <v>1260</v>
      </c>
      <c r="F345" s="11"/>
      <c r="G345" s="11" t="s">
        <v>1261</v>
      </c>
      <c r="H345" s="11" t="s">
        <v>1262</v>
      </c>
      <c r="I345" s="13" t="s">
        <v>1221</v>
      </c>
      <c r="J345" s="13" t="s">
        <v>1257</v>
      </c>
      <c r="K345" s="13" t="s">
        <v>1165</v>
      </c>
      <c r="L345" s="11" t="s">
        <v>50</v>
      </c>
      <c r="M345" s="11" t="s">
        <v>1263</v>
      </c>
      <c r="N345" s="20">
        <v>25</v>
      </c>
      <c r="O345" s="20" t="s">
        <v>44</v>
      </c>
      <c r="P345" s="20" t="s">
        <v>45</v>
      </c>
      <c r="Q345" s="11">
        <f t="shared" si="47"/>
        <v>42</v>
      </c>
      <c r="R345" s="11">
        <v>1050</v>
      </c>
      <c r="S345" s="13" t="s">
        <v>55</v>
      </c>
      <c r="T345" s="11">
        <v>12</v>
      </c>
      <c r="U345" s="16">
        <v>0.57999999999999996</v>
      </c>
      <c r="V345" s="17">
        <f t="shared" si="49"/>
        <v>3.3333333333333326E-2</v>
      </c>
      <c r="W345" s="43">
        <v>0.6</v>
      </c>
      <c r="X345" s="44" t="s">
        <v>44</v>
      </c>
      <c r="Y345" s="25">
        <f t="shared" si="44"/>
        <v>15</v>
      </c>
      <c r="Z345" s="25">
        <f t="shared" si="50"/>
        <v>18.45</v>
      </c>
      <c r="AA345" s="13">
        <v>0.5</v>
      </c>
      <c r="AB345" s="47">
        <f t="shared" si="45"/>
        <v>0.3</v>
      </c>
      <c r="AC345" s="13">
        <v>0.55000000000000004</v>
      </c>
      <c r="AD345" s="47">
        <f t="shared" si="46"/>
        <v>0.26999999999999996</v>
      </c>
      <c r="AE345" s="13"/>
      <c r="AF345" s="29"/>
      <c r="AH345" s="46">
        <f t="shared" si="48"/>
        <v>0.6</v>
      </c>
    </row>
    <row r="346" spans="1:34">
      <c r="A346" s="10">
        <v>738620231</v>
      </c>
      <c r="B346" s="11" t="s">
        <v>35</v>
      </c>
      <c r="C346" s="11" t="s">
        <v>74</v>
      </c>
      <c r="D346" s="11" t="s">
        <v>1264</v>
      </c>
      <c r="E346" s="12" t="s">
        <v>1265</v>
      </c>
      <c r="F346" s="11"/>
      <c r="G346" s="11" t="s">
        <v>1266</v>
      </c>
      <c r="H346" s="11" t="s">
        <v>1267</v>
      </c>
      <c r="I346" s="13" t="s">
        <v>1221</v>
      </c>
      <c r="J346" s="13" t="s">
        <v>1257</v>
      </c>
      <c r="K346" s="13" t="s">
        <v>1165</v>
      </c>
      <c r="L346" s="11" t="s">
        <v>50</v>
      </c>
      <c r="M346" s="11" t="s">
        <v>1263</v>
      </c>
      <c r="N346" s="20">
        <v>25</v>
      </c>
      <c r="O346" s="20" t="s">
        <v>44</v>
      </c>
      <c r="P346" s="20" t="s">
        <v>45</v>
      </c>
      <c r="Q346" s="11">
        <f t="shared" si="47"/>
        <v>42</v>
      </c>
      <c r="R346" s="11">
        <v>1050</v>
      </c>
      <c r="S346" s="13" t="s">
        <v>55</v>
      </c>
      <c r="T346" s="11">
        <v>12</v>
      </c>
      <c r="U346" s="16">
        <v>0.56000000000000005</v>
      </c>
      <c r="V346" s="17">
        <f t="shared" si="49"/>
        <v>5.0847457627118509E-2</v>
      </c>
      <c r="W346" s="43">
        <v>0.59</v>
      </c>
      <c r="X346" s="44" t="s">
        <v>44</v>
      </c>
      <c r="Y346" s="25">
        <f t="shared" si="44"/>
        <v>14.75</v>
      </c>
      <c r="Z346" s="25">
        <f t="shared" si="50"/>
        <v>18.142499999999998</v>
      </c>
      <c r="AA346" s="13">
        <v>0.5</v>
      </c>
      <c r="AB346" s="23">
        <f t="shared" si="45"/>
        <v>0.29499999999999998</v>
      </c>
      <c r="AC346" s="13">
        <v>0.55000000000000004</v>
      </c>
      <c r="AD346" s="47">
        <f t="shared" si="46"/>
        <v>0.26549999999999996</v>
      </c>
      <c r="AE346" s="13"/>
      <c r="AF346" s="29"/>
      <c r="AH346" s="46">
        <f t="shared" si="48"/>
        <v>0.59</v>
      </c>
    </row>
    <row r="347" spans="1:34">
      <c r="A347" s="10">
        <v>738620022</v>
      </c>
      <c r="B347" s="11" t="s">
        <v>35</v>
      </c>
      <c r="C347" s="11" t="s">
        <v>93</v>
      </c>
      <c r="D347" s="11" t="s">
        <v>1268</v>
      </c>
      <c r="E347" s="12" t="s">
        <v>1269</v>
      </c>
      <c r="F347" s="11"/>
      <c r="G347" s="11" t="s">
        <v>1270</v>
      </c>
      <c r="H347" s="11" t="s">
        <v>1271</v>
      </c>
      <c r="I347" s="13" t="s">
        <v>1221</v>
      </c>
      <c r="J347" s="13" t="s">
        <v>1233</v>
      </c>
      <c r="K347" s="13" t="s">
        <v>1165</v>
      </c>
      <c r="L347" s="11" t="s">
        <v>50</v>
      </c>
      <c r="M347" s="11" t="s">
        <v>1272</v>
      </c>
      <c r="N347" s="20">
        <v>30</v>
      </c>
      <c r="O347" s="20" t="s">
        <v>44</v>
      </c>
      <c r="P347" s="20" t="s">
        <v>45</v>
      </c>
      <c r="Q347" s="11">
        <f t="shared" si="47"/>
        <v>40</v>
      </c>
      <c r="R347" s="11">
        <v>1200</v>
      </c>
      <c r="S347" s="13" t="s">
        <v>45</v>
      </c>
      <c r="T347" s="11">
        <v>12</v>
      </c>
      <c r="U347" s="16">
        <v>0.46</v>
      </c>
      <c r="V347" s="17">
        <f t="shared" si="49"/>
        <v>4.166666666666663E-2</v>
      </c>
      <c r="W347" s="43">
        <v>0.48</v>
      </c>
      <c r="X347" s="44" t="s">
        <v>44</v>
      </c>
      <c r="Y347" s="25">
        <f t="shared" si="44"/>
        <v>14.399999999999999</v>
      </c>
      <c r="Z347" s="25">
        <f t="shared" si="50"/>
        <v>17.712</v>
      </c>
      <c r="AA347" s="13">
        <v>0.5</v>
      </c>
      <c r="AB347" s="47">
        <f t="shared" si="45"/>
        <v>0.24</v>
      </c>
      <c r="AC347" s="13">
        <v>0.55000000000000004</v>
      </c>
      <c r="AD347" s="47">
        <f t="shared" si="46"/>
        <v>0.21599999999999997</v>
      </c>
      <c r="AE347" s="13"/>
      <c r="AF347" s="29"/>
      <c r="AH347" s="46">
        <f t="shared" si="48"/>
        <v>0.48</v>
      </c>
    </row>
    <row r="348" spans="1:34">
      <c r="A348" s="10">
        <v>738620198</v>
      </c>
      <c r="B348" s="11" t="s">
        <v>327</v>
      </c>
      <c r="C348" s="11" t="s">
        <v>74</v>
      </c>
      <c r="D348" s="11" t="s">
        <v>1273</v>
      </c>
      <c r="E348" s="12" t="s">
        <v>1274</v>
      </c>
      <c r="F348" s="11"/>
      <c r="G348" s="11" t="s">
        <v>1275</v>
      </c>
      <c r="H348" s="11" t="s">
        <v>1276</v>
      </c>
      <c r="I348" s="13" t="s">
        <v>1221</v>
      </c>
      <c r="J348" s="13" t="s">
        <v>1233</v>
      </c>
      <c r="K348" s="13" t="s">
        <v>1165</v>
      </c>
      <c r="L348" s="11" t="s">
        <v>42</v>
      </c>
      <c r="M348" s="11" t="s">
        <v>1277</v>
      </c>
      <c r="N348" s="20">
        <v>25</v>
      </c>
      <c r="O348" s="20" t="s">
        <v>44</v>
      </c>
      <c r="P348" s="20" t="s">
        <v>45</v>
      </c>
      <c r="Q348" s="11">
        <f>R348/N348</f>
        <v>42</v>
      </c>
      <c r="R348" s="11">
        <v>1050</v>
      </c>
      <c r="S348" s="13"/>
      <c r="T348" s="11">
        <v>12</v>
      </c>
      <c r="U348" s="16">
        <v>0.53</v>
      </c>
      <c r="V348" s="17">
        <f>1-(U348/W348)</f>
        <v>5.3571428571428603E-2</v>
      </c>
      <c r="W348" s="43">
        <v>0.56000000000000005</v>
      </c>
      <c r="X348" s="44" t="s">
        <v>288</v>
      </c>
      <c r="Y348" s="25">
        <f t="shared" si="44"/>
        <v>14.000000000000002</v>
      </c>
      <c r="Z348" s="25">
        <f>Y348*1.23</f>
        <v>17.220000000000002</v>
      </c>
      <c r="AA348" s="13">
        <v>0.5</v>
      </c>
      <c r="AB348" s="47">
        <f t="shared" si="45"/>
        <v>0.28000000000000003</v>
      </c>
      <c r="AC348" s="13">
        <v>0.55000000000000004</v>
      </c>
      <c r="AD348" s="23">
        <f t="shared" si="46"/>
        <v>0.252</v>
      </c>
      <c r="AE348" s="13"/>
      <c r="AF348" s="29"/>
      <c r="AH348" s="46">
        <f t="shared" si="48"/>
        <v>0.56000000000000005</v>
      </c>
    </row>
    <row r="349" spans="1:34">
      <c r="A349" s="10">
        <v>738620209</v>
      </c>
      <c r="B349" s="11" t="s">
        <v>65</v>
      </c>
      <c r="C349" s="11" t="s">
        <v>74</v>
      </c>
      <c r="D349" s="11" t="s">
        <v>1278</v>
      </c>
      <c r="E349" s="12" t="s">
        <v>1279</v>
      </c>
      <c r="F349" s="11"/>
      <c r="G349" s="11" t="s">
        <v>1280</v>
      </c>
      <c r="H349" s="11" t="s">
        <v>1281</v>
      </c>
      <c r="I349" s="13" t="s">
        <v>1221</v>
      </c>
      <c r="J349" s="13" t="s">
        <v>1233</v>
      </c>
      <c r="K349" s="13" t="s">
        <v>1165</v>
      </c>
      <c r="L349" s="11" t="s">
        <v>78</v>
      </c>
      <c r="M349" s="11" t="s">
        <v>1094</v>
      </c>
      <c r="N349" s="20">
        <v>25</v>
      </c>
      <c r="O349" s="20" t="s">
        <v>44</v>
      </c>
      <c r="P349" s="20" t="s">
        <v>45</v>
      </c>
      <c r="Q349" s="11">
        <f>R349/N349</f>
        <v>42</v>
      </c>
      <c r="R349" s="11">
        <v>1050</v>
      </c>
      <c r="S349" s="13"/>
      <c r="T349" s="11">
        <v>12</v>
      </c>
      <c r="U349" s="16">
        <v>0.52</v>
      </c>
      <c r="V349" s="17">
        <f>1-(U349/W349)</f>
        <v>3.703703703703709E-2</v>
      </c>
      <c r="W349" s="43">
        <v>0.54</v>
      </c>
      <c r="X349" s="44" t="s">
        <v>288</v>
      </c>
      <c r="Y349" s="25">
        <f t="shared" si="44"/>
        <v>13.5</v>
      </c>
      <c r="Z349" s="25">
        <f>Y349*1.23</f>
        <v>16.605</v>
      </c>
      <c r="AA349" s="13">
        <v>0.5</v>
      </c>
      <c r="AB349" s="23">
        <f t="shared" si="45"/>
        <v>0.27</v>
      </c>
      <c r="AC349" s="13">
        <v>0.55000000000000004</v>
      </c>
      <c r="AD349" s="23">
        <f t="shared" si="46"/>
        <v>0.24299999999999999</v>
      </c>
      <c r="AE349" s="13">
        <v>0.6</v>
      </c>
      <c r="AF349" s="23">
        <v>0.20800000000000002</v>
      </c>
      <c r="AH349" s="46">
        <f t="shared" si="48"/>
        <v>0.54</v>
      </c>
    </row>
    <row r="350" spans="1:34">
      <c r="A350" s="10">
        <v>738600013</v>
      </c>
      <c r="B350" s="11" t="s">
        <v>65</v>
      </c>
      <c r="C350" s="11" t="s">
        <v>74</v>
      </c>
      <c r="D350" s="11" t="s">
        <v>1282</v>
      </c>
      <c r="E350" s="12" t="s">
        <v>1283</v>
      </c>
      <c r="F350" s="11"/>
      <c r="G350" s="11"/>
      <c r="H350" s="11" t="s">
        <v>1284</v>
      </c>
      <c r="I350" s="13" t="s">
        <v>1221</v>
      </c>
      <c r="J350" s="13" t="s">
        <v>1222</v>
      </c>
      <c r="K350" s="13" t="s">
        <v>1165</v>
      </c>
      <c r="L350" s="11" t="s">
        <v>78</v>
      </c>
      <c r="M350" s="11" t="s">
        <v>1228</v>
      </c>
      <c r="N350" s="20">
        <v>25</v>
      </c>
      <c r="O350" s="20" t="s">
        <v>44</v>
      </c>
      <c r="P350" s="20" t="s">
        <v>45</v>
      </c>
      <c r="Q350" s="11">
        <f>R350/N350</f>
        <v>42</v>
      </c>
      <c r="R350" s="11">
        <v>1050</v>
      </c>
      <c r="S350" s="13"/>
      <c r="T350" s="11">
        <v>12</v>
      </c>
      <c r="U350" s="16">
        <v>0.48</v>
      </c>
      <c r="V350" s="17">
        <f>1-(U350/W350)</f>
        <v>-0.1707317073170731</v>
      </c>
      <c r="W350" s="43">
        <v>0.41</v>
      </c>
      <c r="X350" s="44" t="s">
        <v>288</v>
      </c>
      <c r="Y350" s="25">
        <f t="shared" si="44"/>
        <v>10.25</v>
      </c>
      <c r="Z350" s="25">
        <f>Y350*1.23</f>
        <v>12.6075</v>
      </c>
      <c r="AA350" s="13">
        <v>0.5</v>
      </c>
      <c r="AB350" s="23">
        <f t="shared" si="45"/>
        <v>0.20499999999999999</v>
      </c>
      <c r="AC350" s="13">
        <v>0.55000000000000004</v>
      </c>
      <c r="AD350" s="23">
        <f t="shared" si="46"/>
        <v>0.18449999999999997</v>
      </c>
      <c r="AE350" s="13">
        <v>0.6</v>
      </c>
      <c r="AF350" s="23">
        <v>0.192</v>
      </c>
      <c r="AH350" s="46">
        <f t="shared" si="48"/>
        <v>0.41</v>
      </c>
    </row>
    <row r="351" spans="1:34">
      <c r="A351" s="10">
        <v>738360230</v>
      </c>
      <c r="B351" s="11" t="s">
        <v>65</v>
      </c>
      <c r="C351" s="11" t="s">
        <v>74</v>
      </c>
      <c r="D351" s="11" t="s">
        <v>1285</v>
      </c>
      <c r="E351" s="12" t="s">
        <v>1286</v>
      </c>
      <c r="F351" s="11" t="s">
        <v>1287</v>
      </c>
      <c r="G351" s="11"/>
      <c r="H351" s="11" t="s">
        <v>1288</v>
      </c>
      <c r="I351" s="13" t="s">
        <v>117</v>
      </c>
      <c r="J351" s="13" t="s">
        <v>763</v>
      </c>
      <c r="K351" s="13" t="s">
        <v>41</v>
      </c>
      <c r="L351" s="11" t="s">
        <v>78</v>
      </c>
      <c r="M351" s="11" t="s">
        <v>1289</v>
      </c>
      <c r="N351" s="20">
        <v>5</v>
      </c>
      <c r="O351" s="20" t="s">
        <v>867</v>
      </c>
      <c r="P351" s="20" t="s">
        <v>868</v>
      </c>
      <c r="Q351" s="11">
        <f>R351/N351</f>
        <v>64</v>
      </c>
      <c r="R351" s="11">
        <v>320</v>
      </c>
      <c r="S351" s="13"/>
      <c r="T351" s="11">
        <v>12</v>
      </c>
      <c r="U351" s="16">
        <v>31</v>
      </c>
      <c r="V351" s="17">
        <f>1-(U351/W351)</f>
        <v>3.125E-2</v>
      </c>
      <c r="W351" s="43">
        <v>32</v>
      </c>
      <c r="X351" s="44" t="s">
        <v>288</v>
      </c>
      <c r="Y351" s="25">
        <f t="shared" si="44"/>
        <v>160</v>
      </c>
      <c r="Z351" s="25">
        <f>Y351*1.23</f>
        <v>196.8</v>
      </c>
      <c r="AA351" s="13">
        <v>0.5</v>
      </c>
      <c r="AB351" s="23">
        <f t="shared" si="45"/>
        <v>16</v>
      </c>
      <c r="AC351" s="13">
        <v>0.55000000000000004</v>
      </c>
      <c r="AD351" s="23">
        <f t="shared" si="46"/>
        <v>14.399999999999999</v>
      </c>
      <c r="AE351" s="13">
        <v>0.6</v>
      </c>
      <c r="AF351" s="23">
        <v>12.4</v>
      </c>
      <c r="AH351" s="46">
        <f t="shared" si="48"/>
        <v>32</v>
      </c>
    </row>
    <row r="352" spans="1:34">
      <c r="A352" s="10">
        <v>738640065</v>
      </c>
      <c r="B352" s="11" t="s">
        <v>35</v>
      </c>
      <c r="C352" s="11" t="s">
        <v>36</v>
      </c>
      <c r="D352" s="11" t="s">
        <v>1290</v>
      </c>
      <c r="E352" s="12" t="s">
        <v>1291</v>
      </c>
      <c r="F352" s="11"/>
      <c r="G352" s="11" t="s">
        <v>1292</v>
      </c>
      <c r="H352" s="11" t="s">
        <v>1293</v>
      </c>
      <c r="I352" s="13" t="s">
        <v>1029</v>
      </c>
      <c r="J352" s="13" t="s">
        <v>1294</v>
      </c>
      <c r="K352" s="13" t="s">
        <v>1165</v>
      </c>
      <c r="L352" s="11" t="s">
        <v>50</v>
      </c>
      <c r="M352" s="11" t="s">
        <v>1295</v>
      </c>
      <c r="N352" s="20">
        <v>30</v>
      </c>
      <c r="O352" s="20" t="s">
        <v>44</v>
      </c>
      <c r="P352" s="20" t="s">
        <v>45</v>
      </c>
      <c r="Q352" s="11">
        <f t="shared" si="47"/>
        <v>36</v>
      </c>
      <c r="R352" s="11">
        <v>1080</v>
      </c>
      <c r="S352" s="13" t="s">
        <v>45</v>
      </c>
      <c r="T352" s="11">
        <v>12</v>
      </c>
      <c r="U352" s="16">
        <v>0.48</v>
      </c>
      <c r="V352" s="17">
        <f t="shared" si="49"/>
        <v>0</v>
      </c>
      <c r="W352" s="43">
        <v>0.48</v>
      </c>
      <c r="X352" s="44" t="s">
        <v>44</v>
      </c>
      <c r="Y352" s="25">
        <f t="shared" si="44"/>
        <v>14.399999999999999</v>
      </c>
      <c r="Z352" s="25">
        <f t="shared" si="50"/>
        <v>17.712</v>
      </c>
      <c r="AA352" s="13">
        <v>0.5</v>
      </c>
      <c r="AB352" s="23">
        <f t="shared" si="45"/>
        <v>0.24</v>
      </c>
      <c r="AC352" s="13">
        <v>0.55000000000000004</v>
      </c>
      <c r="AD352" s="23">
        <f t="shared" si="46"/>
        <v>0.21599999999999997</v>
      </c>
      <c r="AE352" s="13">
        <v>0.6</v>
      </c>
      <c r="AF352" s="23">
        <v>0.192</v>
      </c>
      <c r="AH352" s="46">
        <f t="shared" si="48"/>
        <v>0.48</v>
      </c>
    </row>
    <row r="353" spans="1:34">
      <c r="A353" s="10">
        <v>738640066</v>
      </c>
      <c r="B353" s="11" t="s">
        <v>35</v>
      </c>
      <c r="C353" s="11" t="s">
        <v>36</v>
      </c>
      <c r="D353" s="11" t="s">
        <v>1296</v>
      </c>
      <c r="E353" s="12" t="s">
        <v>1297</v>
      </c>
      <c r="F353" s="11"/>
      <c r="G353" s="11" t="s">
        <v>1298</v>
      </c>
      <c r="H353" s="11" t="s">
        <v>1299</v>
      </c>
      <c r="I353" s="13" t="s">
        <v>1029</v>
      </c>
      <c r="J353" s="13" t="s">
        <v>1294</v>
      </c>
      <c r="K353" s="13" t="s">
        <v>1165</v>
      </c>
      <c r="L353" s="11" t="s">
        <v>50</v>
      </c>
      <c r="M353" s="11" t="s">
        <v>1247</v>
      </c>
      <c r="N353" s="20">
        <v>30</v>
      </c>
      <c r="O353" s="20" t="s">
        <v>44</v>
      </c>
      <c r="P353" s="20" t="s">
        <v>45</v>
      </c>
      <c r="Q353" s="11">
        <f t="shared" si="47"/>
        <v>36</v>
      </c>
      <c r="R353" s="11">
        <v>1080</v>
      </c>
      <c r="S353" s="13" t="s">
        <v>45</v>
      </c>
      <c r="T353" s="11">
        <v>12</v>
      </c>
      <c r="U353" s="16">
        <v>0.65</v>
      </c>
      <c r="V353" s="17">
        <f t="shared" si="49"/>
        <v>4.4117647058823595E-2</v>
      </c>
      <c r="W353" s="43">
        <v>0.68</v>
      </c>
      <c r="X353" s="44" t="s">
        <v>44</v>
      </c>
      <c r="Y353" s="25">
        <f t="shared" si="44"/>
        <v>20.400000000000002</v>
      </c>
      <c r="Z353" s="25">
        <f t="shared" si="50"/>
        <v>25.092000000000002</v>
      </c>
      <c r="AA353" s="13">
        <v>0.5</v>
      </c>
      <c r="AB353" s="23">
        <f t="shared" si="45"/>
        <v>0.34</v>
      </c>
      <c r="AC353" s="13">
        <v>0.55000000000000004</v>
      </c>
      <c r="AD353" s="23">
        <f t="shared" si="46"/>
        <v>0.30599999999999999</v>
      </c>
      <c r="AE353" s="13">
        <v>0.6</v>
      </c>
      <c r="AF353" s="23">
        <v>0.26</v>
      </c>
      <c r="AH353" s="46">
        <f t="shared" si="48"/>
        <v>0.68</v>
      </c>
    </row>
    <row r="354" spans="1:34">
      <c r="A354" s="10">
        <v>738640067</v>
      </c>
      <c r="B354" s="11" t="s">
        <v>35</v>
      </c>
      <c r="C354" s="11" t="s">
        <v>36</v>
      </c>
      <c r="D354" s="11" t="s">
        <v>1300</v>
      </c>
      <c r="E354" s="12" t="s">
        <v>1301</v>
      </c>
      <c r="F354" s="11"/>
      <c r="G354" s="11" t="s">
        <v>1302</v>
      </c>
      <c r="H354" s="11" t="s">
        <v>1303</v>
      </c>
      <c r="I354" s="13" t="s">
        <v>1029</v>
      </c>
      <c r="J354" s="13" t="s">
        <v>1294</v>
      </c>
      <c r="K354" s="13" t="s">
        <v>1165</v>
      </c>
      <c r="L354" s="11" t="s">
        <v>50</v>
      </c>
      <c r="M354" s="11" t="s">
        <v>1304</v>
      </c>
      <c r="N354" s="20">
        <v>30</v>
      </c>
      <c r="O354" s="20" t="s">
        <v>44</v>
      </c>
      <c r="P354" s="20" t="s">
        <v>45</v>
      </c>
      <c r="Q354" s="11">
        <f t="shared" si="47"/>
        <v>36</v>
      </c>
      <c r="R354" s="11">
        <v>1080</v>
      </c>
      <c r="S354" s="13" t="s">
        <v>45</v>
      </c>
      <c r="T354" s="11">
        <v>12</v>
      </c>
      <c r="U354" s="16">
        <v>0.63</v>
      </c>
      <c r="V354" s="17">
        <f t="shared" si="49"/>
        <v>0</v>
      </c>
      <c r="W354" s="43">
        <v>0.63</v>
      </c>
      <c r="X354" s="44" t="s">
        <v>44</v>
      </c>
      <c r="Y354" s="25">
        <f t="shared" si="44"/>
        <v>18.899999999999999</v>
      </c>
      <c r="Z354" s="25">
        <f t="shared" si="50"/>
        <v>23.246999999999996</v>
      </c>
      <c r="AA354" s="13">
        <v>0.5</v>
      </c>
      <c r="AB354" s="23">
        <f t="shared" si="45"/>
        <v>0.315</v>
      </c>
      <c r="AC354" s="13">
        <v>0.55000000000000004</v>
      </c>
      <c r="AD354" s="23">
        <f t="shared" si="46"/>
        <v>0.28349999999999997</v>
      </c>
      <c r="AE354" s="13">
        <v>0.6</v>
      </c>
      <c r="AF354" s="23">
        <v>0.252</v>
      </c>
      <c r="AH354" s="46">
        <f t="shared" si="48"/>
        <v>0.63</v>
      </c>
    </row>
    <row r="355" spans="1:34">
      <c r="A355" s="10">
        <v>738640040</v>
      </c>
      <c r="B355" s="11" t="s">
        <v>35</v>
      </c>
      <c r="C355" s="11" t="s">
        <v>74</v>
      </c>
      <c r="D355" s="11" t="s">
        <v>1305</v>
      </c>
      <c r="E355" s="12" t="s">
        <v>1306</v>
      </c>
      <c r="F355" s="11"/>
      <c r="G355" s="11" t="s">
        <v>1307</v>
      </c>
      <c r="H355" s="11" t="s">
        <v>1308</v>
      </c>
      <c r="I355" s="13" t="s">
        <v>1029</v>
      </c>
      <c r="J355" s="13" t="s">
        <v>1294</v>
      </c>
      <c r="K355" s="13" t="s">
        <v>1165</v>
      </c>
      <c r="L355" s="11" t="s">
        <v>42</v>
      </c>
      <c r="M355" s="11" t="s">
        <v>1309</v>
      </c>
      <c r="N355" s="20">
        <v>25</v>
      </c>
      <c r="O355" s="20" t="s">
        <v>44</v>
      </c>
      <c r="P355" s="20" t="s">
        <v>45</v>
      </c>
      <c r="Q355" s="11">
        <f t="shared" si="47"/>
        <v>42</v>
      </c>
      <c r="R355" s="11">
        <v>1050</v>
      </c>
      <c r="S355" s="13" t="s">
        <v>45</v>
      </c>
      <c r="T355" s="11">
        <v>12</v>
      </c>
      <c r="U355" s="16">
        <v>0.47</v>
      </c>
      <c r="V355" s="17">
        <f t="shared" si="49"/>
        <v>4.081632653061229E-2</v>
      </c>
      <c r="W355" s="43">
        <v>0.49</v>
      </c>
      <c r="X355" s="44" t="s">
        <v>44</v>
      </c>
      <c r="Y355" s="25">
        <f t="shared" si="44"/>
        <v>12.25</v>
      </c>
      <c r="Z355" s="25">
        <f t="shared" si="50"/>
        <v>15.067499999999999</v>
      </c>
      <c r="AA355" s="13">
        <v>0.5</v>
      </c>
      <c r="AB355" s="47">
        <f t="shared" si="45"/>
        <v>0.245</v>
      </c>
      <c r="AC355" s="13">
        <v>0.55000000000000004</v>
      </c>
      <c r="AD355" s="23">
        <f t="shared" si="46"/>
        <v>0.22049999999999997</v>
      </c>
      <c r="AE355" s="13">
        <v>0.6</v>
      </c>
      <c r="AF355" s="23">
        <v>0.188</v>
      </c>
      <c r="AH355" s="46">
        <f t="shared" si="48"/>
        <v>0.49</v>
      </c>
    </row>
    <row r="356" spans="1:34">
      <c r="A356" s="10">
        <v>738640036</v>
      </c>
      <c r="B356" s="11" t="s">
        <v>35</v>
      </c>
      <c r="C356" s="11" t="s">
        <v>74</v>
      </c>
      <c r="D356" s="11" t="s">
        <v>1310</v>
      </c>
      <c r="E356" s="12" t="s">
        <v>1311</v>
      </c>
      <c r="F356" s="11"/>
      <c r="G356" s="11" t="s">
        <v>1312</v>
      </c>
      <c r="H356" s="11" t="s">
        <v>1313</v>
      </c>
      <c r="I356" s="13" t="s">
        <v>1029</v>
      </c>
      <c r="J356" s="13" t="s">
        <v>1294</v>
      </c>
      <c r="K356" s="13" t="s">
        <v>1165</v>
      </c>
      <c r="L356" s="11" t="s">
        <v>42</v>
      </c>
      <c r="M356" s="11" t="s">
        <v>1314</v>
      </c>
      <c r="N356" s="20">
        <v>20</v>
      </c>
      <c r="O356" s="20" t="s">
        <v>44</v>
      </c>
      <c r="P356" s="20" t="s">
        <v>45</v>
      </c>
      <c r="Q356" s="11">
        <f t="shared" si="47"/>
        <v>48</v>
      </c>
      <c r="R356" s="11">
        <v>960</v>
      </c>
      <c r="S356" s="13" t="s">
        <v>45</v>
      </c>
      <c r="T356" s="11">
        <v>12</v>
      </c>
      <c r="U356" s="16">
        <v>0.77</v>
      </c>
      <c r="V356" s="17">
        <f t="shared" si="49"/>
        <v>3.7499999999999978E-2</v>
      </c>
      <c r="W356" s="43">
        <v>0.8</v>
      </c>
      <c r="X356" s="44" t="s">
        <v>44</v>
      </c>
      <c r="Y356" s="25">
        <f t="shared" si="44"/>
        <v>16</v>
      </c>
      <c r="Z356" s="25">
        <f t="shared" si="50"/>
        <v>19.68</v>
      </c>
      <c r="AA356" s="13">
        <v>0.5</v>
      </c>
      <c r="AB356" s="23">
        <f t="shared" si="45"/>
        <v>0.4</v>
      </c>
      <c r="AC356" s="13">
        <v>0.55000000000000004</v>
      </c>
      <c r="AD356" s="23">
        <f t="shared" si="46"/>
        <v>0.36</v>
      </c>
      <c r="AE356" s="13">
        <v>0.6</v>
      </c>
      <c r="AF356" s="23">
        <v>0.30800000000000005</v>
      </c>
      <c r="AH356" s="46">
        <f t="shared" si="48"/>
        <v>0.8</v>
      </c>
    </row>
    <row r="357" spans="1:34">
      <c r="A357" s="10">
        <v>738640038</v>
      </c>
      <c r="B357" s="11" t="s">
        <v>35</v>
      </c>
      <c r="C357" s="11" t="s">
        <v>74</v>
      </c>
      <c r="D357" s="11" t="s">
        <v>1315</v>
      </c>
      <c r="E357" s="12" t="s">
        <v>1316</v>
      </c>
      <c r="F357" s="11"/>
      <c r="G357" s="11" t="s">
        <v>1317</v>
      </c>
      <c r="H357" s="11" t="s">
        <v>1318</v>
      </c>
      <c r="I357" s="13" t="s">
        <v>1029</v>
      </c>
      <c r="J357" s="13" t="s">
        <v>1294</v>
      </c>
      <c r="K357" s="13" t="s">
        <v>1165</v>
      </c>
      <c r="L357" s="11" t="s">
        <v>42</v>
      </c>
      <c r="M357" s="11" t="s">
        <v>1314</v>
      </c>
      <c r="N357" s="20">
        <v>20</v>
      </c>
      <c r="O357" s="20" t="s">
        <v>44</v>
      </c>
      <c r="P357" s="20" t="s">
        <v>45</v>
      </c>
      <c r="Q357" s="11">
        <f t="shared" si="47"/>
        <v>48</v>
      </c>
      <c r="R357" s="11">
        <v>960</v>
      </c>
      <c r="S357" s="13" t="s">
        <v>45</v>
      </c>
      <c r="T357" s="11">
        <v>12</v>
      </c>
      <c r="U357" s="16">
        <v>0.75</v>
      </c>
      <c r="V357" s="17">
        <f t="shared" si="49"/>
        <v>3.8461538461538547E-2</v>
      </c>
      <c r="W357" s="43">
        <v>0.78</v>
      </c>
      <c r="X357" s="44" t="s">
        <v>44</v>
      </c>
      <c r="Y357" s="25">
        <f t="shared" si="44"/>
        <v>15.600000000000001</v>
      </c>
      <c r="Z357" s="25">
        <f t="shared" si="50"/>
        <v>19.188000000000002</v>
      </c>
      <c r="AA357" s="13">
        <v>0.5</v>
      </c>
      <c r="AB357" s="23">
        <f t="shared" si="45"/>
        <v>0.39</v>
      </c>
      <c r="AC357" s="13">
        <v>0.55000000000000004</v>
      </c>
      <c r="AD357" s="23">
        <f t="shared" si="46"/>
        <v>0.35099999999999998</v>
      </c>
      <c r="AE357" s="13">
        <v>0.6</v>
      </c>
      <c r="AF357" s="23">
        <v>0.30000000000000004</v>
      </c>
      <c r="AH357" s="46">
        <f t="shared" ref="AH357:AH388" si="51">W357*(1-(AG357/100))</f>
        <v>0.78</v>
      </c>
    </row>
    <row r="358" spans="1:34">
      <c r="A358" s="10">
        <v>738640056</v>
      </c>
      <c r="B358" s="11" t="s">
        <v>35</v>
      </c>
      <c r="C358" s="11" t="s">
        <v>74</v>
      </c>
      <c r="D358" s="11" t="s">
        <v>1319</v>
      </c>
      <c r="E358" s="12" t="s">
        <v>1320</v>
      </c>
      <c r="F358" s="11"/>
      <c r="G358" s="11" t="s">
        <v>1321</v>
      </c>
      <c r="H358" s="11" t="s">
        <v>1322</v>
      </c>
      <c r="I358" s="13" t="s">
        <v>1029</v>
      </c>
      <c r="J358" s="13" t="s">
        <v>1294</v>
      </c>
      <c r="K358" s="13" t="s">
        <v>1165</v>
      </c>
      <c r="L358" s="11" t="s">
        <v>42</v>
      </c>
      <c r="M358" s="11" t="s">
        <v>1323</v>
      </c>
      <c r="N358" s="20">
        <v>20</v>
      </c>
      <c r="O358" s="20" t="s">
        <v>44</v>
      </c>
      <c r="P358" s="20" t="s">
        <v>45</v>
      </c>
      <c r="Q358" s="11">
        <f t="shared" si="47"/>
        <v>48</v>
      </c>
      <c r="R358" s="11">
        <v>960</v>
      </c>
      <c r="S358" s="13" t="s">
        <v>45</v>
      </c>
      <c r="T358" s="11">
        <v>12</v>
      </c>
      <c r="U358" s="16">
        <v>0.76</v>
      </c>
      <c r="V358" s="17">
        <f t="shared" si="49"/>
        <v>5.0000000000000044E-2</v>
      </c>
      <c r="W358" s="43">
        <v>0.8</v>
      </c>
      <c r="X358" s="44" t="s">
        <v>44</v>
      </c>
      <c r="Y358" s="25">
        <f t="shared" si="44"/>
        <v>16</v>
      </c>
      <c r="Z358" s="25">
        <f t="shared" si="50"/>
        <v>19.68</v>
      </c>
      <c r="AA358" s="13">
        <v>0.5</v>
      </c>
      <c r="AB358" s="23">
        <f t="shared" si="45"/>
        <v>0.4</v>
      </c>
      <c r="AC358" s="13">
        <v>0.55000000000000004</v>
      </c>
      <c r="AD358" s="47">
        <f t="shared" si="46"/>
        <v>0.36</v>
      </c>
      <c r="AE358" s="13">
        <v>0.6</v>
      </c>
      <c r="AF358" s="47">
        <v>0.30400000000000005</v>
      </c>
      <c r="AH358" s="46">
        <f t="shared" si="51"/>
        <v>0.8</v>
      </c>
    </row>
    <row r="359" spans="1:34">
      <c r="A359" s="10">
        <v>738360275</v>
      </c>
      <c r="B359" s="11" t="s">
        <v>327</v>
      </c>
      <c r="C359" s="11" t="s">
        <v>301</v>
      </c>
      <c r="D359" s="11" t="s">
        <v>1324</v>
      </c>
      <c r="E359" s="12" t="s">
        <v>1325</v>
      </c>
      <c r="F359" s="11" t="s">
        <v>1326</v>
      </c>
      <c r="G359" s="11" t="s">
        <v>1327</v>
      </c>
      <c r="H359" s="11" t="s">
        <v>1328</v>
      </c>
      <c r="I359" s="13" t="s">
        <v>1029</v>
      </c>
      <c r="J359" s="13" t="s">
        <v>1099</v>
      </c>
      <c r="K359" s="13" t="s">
        <v>41</v>
      </c>
      <c r="L359" s="11" t="s">
        <v>78</v>
      </c>
      <c r="M359" s="11" t="s">
        <v>1329</v>
      </c>
      <c r="N359" s="20">
        <v>1</v>
      </c>
      <c r="O359" s="20" t="s">
        <v>288</v>
      </c>
      <c r="P359" s="20" t="s">
        <v>1330</v>
      </c>
      <c r="Q359" s="11"/>
      <c r="R359" s="11"/>
      <c r="S359" s="13" t="s">
        <v>1330</v>
      </c>
      <c r="T359" s="11">
        <v>12</v>
      </c>
      <c r="U359" s="16">
        <v>35.92</v>
      </c>
      <c r="V359" s="17">
        <f t="shared" si="49"/>
        <v>0.11308641975308642</v>
      </c>
      <c r="W359" s="43">
        <v>40.5</v>
      </c>
      <c r="X359" s="44" t="s">
        <v>288</v>
      </c>
      <c r="Y359" s="25">
        <f t="shared" si="44"/>
        <v>40.5</v>
      </c>
      <c r="Z359" s="25">
        <f t="shared" si="50"/>
        <v>49.814999999999998</v>
      </c>
      <c r="AA359" s="13">
        <v>0.4</v>
      </c>
      <c r="AB359" s="23">
        <f t="shared" si="45"/>
        <v>24.3</v>
      </c>
      <c r="AC359" s="13">
        <v>0.45</v>
      </c>
      <c r="AD359" s="23">
        <f t="shared" si="46"/>
        <v>22.275000000000002</v>
      </c>
      <c r="AE359" s="13">
        <v>0.5</v>
      </c>
      <c r="AF359" s="23">
        <v>19.75</v>
      </c>
      <c r="AH359" s="46">
        <f t="shared" si="51"/>
        <v>40.5</v>
      </c>
    </row>
    <row r="360" spans="1:34">
      <c r="A360" s="10">
        <v>738360244</v>
      </c>
      <c r="B360" s="11" t="s">
        <v>35</v>
      </c>
      <c r="C360" s="11" t="s">
        <v>74</v>
      </c>
      <c r="D360" s="11" t="s">
        <v>1331</v>
      </c>
      <c r="E360" s="12" t="s">
        <v>1332</v>
      </c>
      <c r="F360" s="11" t="s">
        <v>1333</v>
      </c>
      <c r="G360" s="11" t="s">
        <v>1327</v>
      </c>
      <c r="H360" s="11" t="s">
        <v>1334</v>
      </c>
      <c r="I360" s="13" t="s">
        <v>1029</v>
      </c>
      <c r="J360" s="13" t="s">
        <v>1099</v>
      </c>
      <c r="K360" s="13" t="s">
        <v>1165</v>
      </c>
      <c r="L360" s="11" t="s">
        <v>78</v>
      </c>
      <c r="M360" s="11" t="s">
        <v>1329</v>
      </c>
      <c r="N360" s="20">
        <v>10</v>
      </c>
      <c r="O360" s="20" t="s">
        <v>867</v>
      </c>
      <c r="P360" s="20" t="s">
        <v>111</v>
      </c>
      <c r="Q360" s="11">
        <f t="shared" si="47"/>
        <v>60</v>
      </c>
      <c r="R360" s="11">
        <v>600</v>
      </c>
      <c r="S360" s="13" t="s">
        <v>111</v>
      </c>
      <c r="T360" s="11">
        <v>12</v>
      </c>
      <c r="U360" s="16">
        <v>52</v>
      </c>
      <c r="V360" s="17">
        <f t="shared" si="49"/>
        <v>3.703703703703709E-2</v>
      </c>
      <c r="W360" s="43">
        <v>54</v>
      </c>
      <c r="X360" s="44" t="s">
        <v>867</v>
      </c>
      <c r="Y360" s="25">
        <f t="shared" si="44"/>
        <v>540</v>
      </c>
      <c r="Z360" s="25">
        <f t="shared" si="50"/>
        <v>664.2</v>
      </c>
      <c r="AA360" s="13">
        <v>0.4</v>
      </c>
      <c r="AB360" s="23">
        <f t="shared" si="45"/>
        <v>32.4</v>
      </c>
      <c r="AC360" s="13">
        <v>0.45</v>
      </c>
      <c r="AD360" s="23">
        <f t="shared" si="46"/>
        <v>29.700000000000003</v>
      </c>
      <c r="AE360" s="13">
        <v>0.5</v>
      </c>
      <c r="AF360" s="23">
        <v>26</v>
      </c>
      <c r="AH360" s="46">
        <f t="shared" si="51"/>
        <v>54</v>
      </c>
    </row>
    <row r="361" spans="1:34">
      <c r="A361" s="10"/>
      <c r="B361" s="11" t="s">
        <v>65</v>
      </c>
      <c r="C361" s="11" t="s">
        <v>74</v>
      </c>
      <c r="D361" s="11"/>
      <c r="E361" s="12" t="s">
        <v>1335</v>
      </c>
      <c r="F361" s="11" t="s">
        <v>1336</v>
      </c>
      <c r="G361" s="11"/>
      <c r="H361" s="11" t="s">
        <v>1288</v>
      </c>
      <c r="I361" s="13" t="s">
        <v>117</v>
      </c>
      <c r="J361" s="13" t="s">
        <v>763</v>
      </c>
      <c r="K361" s="13" t="s">
        <v>41</v>
      </c>
      <c r="L361" s="11" t="s">
        <v>78</v>
      </c>
      <c r="M361" s="11" t="s">
        <v>1289</v>
      </c>
      <c r="N361" s="20">
        <v>25</v>
      </c>
      <c r="O361" s="20" t="s">
        <v>44</v>
      </c>
      <c r="P361" s="20" t="s">
        <v>45</v>
      </c>
      <c r="Q361" s="11">
        <f t="shared" si="47"/>
        <v>42</v>
      </c>
      <c r="R361" s="11">
        <v>1050</v>
      </c>
      <c r="S361" s="13" t="s">
        <v>45</v>
      </c>
      <c r="T361" s="11">
        <v>12</v>
      </c>
      <c r="U361" s="16">
        <v>0.77</v>
      </c>
      <c r="V361" s="17">
        <f t="shared" ref="V361" si="52">1-(U361/W361)</f>
        <v>0.30000000000000004</v>
      </c>
      <c r="W361" s="43">
        <v>1.1000000000000001</v>
      </c>
      <c r="X361" s="44" t="s">
        <v>44</v>
      </c>
      <c r="Y361" s="25">
        <f t="shared" si="44"/>
        <v>27.500000000000004</v>
      </c>
      <c r="Z361" s="25">
        <f t="shared" ref="Z361" si="53">Y361*1.23</f>
        <v>33.825000000000003</v>
      </c>
      <c r="AA361" s="13">
        <v>0.5</v>
      </c>
      <c r="AB361" s="23">
        <f t="shared" si="45"/>
        <v>0.55000000000000004</v>
      </c>
      <c r="AC361" s="13">
        <v>0.55000000000000004</v>
      </c>
      <c r="AD361" s="23">
        <f t="shared" si="46"/>
        <v>0.495</v>
      </c>
      <c r="AE361" s="13">
        <v>0.6</v>
      </c>
      <c r="AF361" s="23">
        <v>12.4</v>
      </c>
      <c r="AH361" s="46">
        <f t="shared" si="51"/>
        <v>1.1000000000000001</v>
      </c>
    </row>
    <row r="362" spans="1:34">
      <c r="A362" s="10">
        <v>738640033</v>
      </c>
      <c r="B362" s="11" t="s">
        <v>35</v>
      </c>
      <c r="C362" s="11" t="s">
        <v>74</v>
      </c>
      <c r="D362" s="11" t="s">
        <v>1337</v>
      </c>
      <c r="E362" s="12" t="s">
        <v>1338</v>
      </c>
      <c r="F362" s="11"/>
      <c r="G362" s="11" t="s">
        <v>1339</v>
      </c>
      <c r="H362" s="11" t="s">
        <v>1340</v>
      </c>
      <c r="I362" s="13" t="s">
        <v>1029</v>
      </c>
      <c r="J362" s="13" t="s">
        <v>1164</v>
      </c>
      <c r="K362" s="13" t="s">
        <v>1165</v>
      </c>
      <c r="L362" s="11" t="s">
        <v>42</v>
      </c>
      <c r="M362" s="11" t="s">
        <v>771</v>
      </c>
      <c r="N362" s="20">
        <v>7</v>
      </c>
      <c r="O362" s="20" t="s">
        <v>44</v>
      </c>
      <c r="P362" s="20" t="s">
        <v>45</v>
      </c>
      <c r="Q362" s="11">
        <f t="shared" si="47"/>
        <v>70</v>
      </c>
      <c r="R362" s="11">
        <v>490</v>
      </c>
      <c r="S362" s="13" t="s">
        <v>45</v>
      </c>
      <c r="T362" s="11">
        <v>12</v>
      </c>
      <c r="U362" s="16">
        <v>3</v>
      </c>
      <c r="V362" s="17">
        <f t="shared" si="49"/>
        <v>0</v>
      </c>
      <c r="W362" s="43">
        <v>3</v>
      </c>
      <c r="X362" s="44" t="s">
        <v>44</v>
      </c>
      <c r="Y362" s="25">
        <f t="shared" si="44"/>
        <v>21</v>
      </c>
      <c r="Z362" s="25">
        <f t="shared" si="50"/>
        <v>25.83</v>
      </c>
      <c r="AA362" s="13">
        <v>0.5</v>
      </c>
      <c r="AB362" s="23">
        <f t="shared" si="45"/>
        <v>1.5</v>
      </c>
      <c r="AC362" s="13">
        <v>0.55000000000000004</v>
      </c>
      <c r="AD362" s="23">
        <f t="shared" si="46"/>
        <v>1.3499999999999999</v>
      </c>
      <c r="AE362" s="13">
        <v>0.6</v>
      </c>
      <c r="AF362" s="23">
        <v>1.2000000000000002</v>
      </c>
      <c r="AH362" s="46">
        <f t="shared" si="51"/>
        <v>3</v>
      </c>
    </row>
    <row r="363" spans="1:34">
      <c r="A363" s="10">
        <v>738640016</v>
      </c>
      <c r="B363" s="11" t="s">
        <v>35</v>
      </c>
      <c r="C363" s="11" t="s">
        <v>74</v>
      </c>
      <c r="D363" s="11" t="s">
        <v>1341</v>
      </c>
      <c r="E363" s="12" t="s">
        <v>1342</v>
      </c>
      <c r="F363" s="11"/>
      <c r="G363" s="11" t="s">
        <v>1343</v>
      </c>
      <c r="H363" s="11" t="s">
        <v>1344</v>
      </c>
      <c r="I363" s="13" t="s">
        <v>1029</v>
      </c>
      <c r="J363" s="13" t="s">
        <v>1164</v>
      </c>
      <c r="K363" s="13" t="s">
        <v>1165</v>
      </c>
      <c r="L363" s="11" t="s">
        <v>42</v>
      </c>
      <c r="M363" s="11" t="s">
        <v>1345</v>
      </c>
      <c r="N363" s="20">
        <v>25</v>
      </c>
      <c r="O363" s="20" t="s">
        <v>44</v>
      </c>
      <c r="P363" s="20" t="s">
        <v>45</v>
      </c>
      <c r="Q363" s="11">
        <f t="shared" si="47"/>
        <v>42</v>
      </c>
      <c r="R363" s="11">
        <v>1050</v>
      </c>
      <c r="S363" s="13" t="s">
        <v>45</v>
      </c>
      <c r="T363" s="11">
        <v>12</v>
      </c>
      <c r="U363" s="16">
        <v>1.1299999999999999</v>
      </c>
      <c r="V363" s="17">
        <f t="shared" si="49"/>
        <v>1.7391304347826098E-2</v>
      </c>
      <c r="W363" s="43">
        <v>1.1499999999999999</v>
      </c>
      <c r="X363" s="44" t="s">
        <v>44</v>
      </c>
      <c r="Y363" s="25">
        <f t="shared" si="44"/>
        <v>28.749999999999996</v>
      </c>
      <c r="Z363" s="25">
        <f t="shared" si="50"/>
        <v>35.362499999999997</v>
      </c>
      <c r="AA363" s="13">
        <v>0.5</v>
      </c>
      <c r="AB363" s="23">
        <f t="shared" si="45"/>
        <v>0.57499999999999996</v>
      </c>
      <c r="AC363" s="13">
        <v>0.55000000000000004</v>
      </c>
      <c r="AD363" s="23">
        <f t="shared" si="46"/>
        <v>0.51749999999999996</v>
      </c>
      <c r="AE363" s="13">
        <v>0.6</v>
      </c>
      <c r="AF363" s="23">
        <v>0.45199999999999996</v>
      </c>
      <c r="AH363" s="46">
        <f t="shared" si="51"/>
        <v>1.1499999999999999</v>
      </c>
    </row>
    <row r="364" spans="1:34">
      <c r="A364" s="10">
        <v>738640017</v>
      </c>
      <c r="B364" s="11" t="s">
        <v>35</v>
      </c>
      <c r="C364" s="11" t="s">
        <v>74</v>
      </c>
      <c r="D364" s="11" t="s">
        <v>1346</v>
      </c>
      <c r="E364" s="12" t="s">
        <v>1347</v>
      </c>
      <c r="F364" s="11"/>
      <c r="G364" s="11" t="s">
        <v>1348</v>
      </c>
      <c r="H364" s="11" t="s">
        <v>1349</v>
      </c>
      <c r="I364" s="13" t="s">
        <v>1029</v>
      </c>
      <c r="J364" s="13" t="s">
        <v>1164</v>
      </c>
      <c r="K364" s="13" t="s">
        <v>1165</v>
      </c>
      <c r="L364" s="11" t="s">
        <v>42</v>
      </c>
      <c r="M364" s="11" t="s">
        <v>1345</v>
      </c>
      <c r="N364" s="20">
        <v>25</v>
      </c>
      <c r="O364" s="20" t="s">
        <v>44</v>
      </c>
      <c r="P364" s="20" t="s">
        <v>45</v>
      </c>
      <c r="Q364" s="11">
        <f t="shared" si="47"/>
        <v>42</v>
      </c>
      <c r="R364" s="11">
        <v>1050</v>
      </c>
      <c r="S364" s="13" t="s">
        <v>45</v>
      </c>
      <c r="T364" s="11">
        <v>12</v>
      </c>
      <c r="U364" s="16">
        <v>1.03</v>
      </c>
      <c r="V364" s="17">
        <f t="shared" si="49"/>
        <v>1.9047619047619091E-2</v>
      </c>
      <c r="W364" s="43">
        <v>1.05</v>
      </c>
      <c r="X364" s="44" t="s">
        <v>44</v>
      </c>
      <c r="Y364" s="25">
        <f t="shared" si="44"/>
        <v>26.25</v>
      </c>
      <c r="Z364" s="25">
        <f t="shared" si="50"/>
        <v>32.287500000000001</v>
      </c>
      <c r="AA364" s="13">
        <v>0.5</v>
      </c>
      <c r="AB364" s="23">
        <f t="shared" si="45"/>
        <v>0.52500000000000002</v>
      </c>
      <c r="AC364" s="13">
        <v>0.55000000000000004</v>
      </c>
      <c r="AD364" s="23">
        <f t="shared" si="46"/>
        <v>0.47249999999999998</v>
      </c>
      <c r="AE364" s="13">
        <v>0.6</v>
      </c>
      <c r="AF364" s="23">
        <v>0.41200000000000003</v>
      </c>
      <c r="AH364" s="46">
        <f t="shared" si="51"/>
        <v>1.05</v>
      </c>
    </row>
    <row r="365" spans="1:34">
      <c r="A365" s="10">
        <v>738640018</v>
      </c>
      <c r="B365" s="11" t="s">
        <v>35</v>
      </c>
      <c r="C365" s="11" t="s">
        <v>74</v>
      </c>
      <c r="D365" s="11" t="s">
        <v>1350</v>
      </c>
      <c r="E365" s="12" t="s">
        <v>1351</v>
      </c>
      <c r="F365" s="11"/>
      <c r="G365" s="11" t="s">
        <v>1352</v>
      </c>
      <c r="H365" s="11" t="s">
        <v>1353</v>
      </c>
      <c r="I365" s="13" t="s">
        <v>1029</v>
      </c>
      <c r="J365" s="13" t="s">
        <v>1164</v>
      </c>
      <c r="K365" s="13" t="s">
        <v>1165</v>
      </c>
      <c r="L365" s="11" t="s">
        <v>42</v>
      </c>
      <c r="M365" s="11" t="s">
        <v>1354</v>
      </c>
      <c r="N365" s="20">
        <v>25</v>
      </c>
      <c r="O365" s="20" t="s">
        <v>44</v>
      </c>
      <c r="P365" s="20" t="s">
        <v>45</v>
      </c>
      <c r="Q365" s="11">
        <f t="shared" si="47"/>
        <v>42</v>
      </c>
      <c r="R365" s="11">
        <v>1050</v>
      </c>
      <c r="S365" s="13" t="s">
        <v>45</v>
      </c>
      <c r="T365" s="11">
        <v>12</v>
      </c>
      <c r="U365" s="16">
        <v>1.1599999999999999</v>
      </c>
      <c r="V365" s="17">
        <f t="shared" si="49"/>
        <v>2.5210084033613467E-2</v>
      </c>
      <c r="W365" s="43">
        <v>1.19</v>
      </c>
      <c r="X365" s="44" t="s">
        <v>44</v>
      </c>
      <c r="Y365" s="25">
        <f t="shared" si="44"/>
        <v>29.75</v>
      </c>
      <c r="Z365" s="25">
        <f t="shared" si="50"/>
        <v>36.592500000000001</v>
      </c>
      <c r="AA365" s="13">
        <v>0.5</v>
      </c>
      <c r="AB365" s="23">
        <f t="shared" si="45"/>
        <v>0.59499999999999997</v>
      </c>
      <c r="AC365" s="13">
        <v>0.55000000000000004</v>
      </c>
      <c r="AD365" s="23">
        <f t="shared" si="46"/>
        <v>0.53549999999999998</v>
      </c>
      <c r="AE365" s="13">
        <v>0.6</v>
      </c>
      <c r="AF365" s="23">
        <v>0.46399999999999997</v>
      </c>
      <c r="AH365" s="46">
        <f t="shared" si="51"/>
        <v>1.19</v>
      </c>
    </row>
    <row r="366" spans="1:34">
      <c r="A366" s="10">
        <v>738640074</v>
      </c>
      <c r="B366" s="11" t="s">
        <v>35</v>
      </c>
      <c r="C366" s="11" t="s">
        <v>74</v>
      </c>
      <c r="D366" s="11" t="s">
        <v>1355</v>
      </c>
      <c r="E366" s="12" t="s">
        <v>1356</v>
      </c>
      <c r="F366" s="11"/>
      <c r="G366" s="11" t="s">
        <v>1357</v>
      </c>
      <c r="H366" s="11" t="s">
        <v>1358</v>
      </c>
      <c r="I366" s="13" t="s">
        <v>1029</v>
      </c>
      <c r="J366" s="13" t="s">
        <v>1294</v>
      </c>
      <c r="K366" s="13" t="s">
        <v>1165</v>
      </c>
      <c r="L366" s="11" t="s">
        <v>42</v>
      </c>
      <c r="M366" s="11" t="s">
        <v>1359</v>
      </c>
      <c r="N366" s="20">
        <v>25</v>
      </c>
      <c r="O366" s="20" t="s">
        <v>44</v>
      </c>
      <c r="P366" s="20" t="s">
        <v>45</v>
      </c>
      <c r="Q366" s="11">
        <f t="shared" si="47"/>
        <v>48</v>
      </c>
      <c r="R366" s="11">
        <v>1200</v>
      </c>
      <c r="S366" s="13" t="s">
        <v>45</v>
      </c>
      <c r="T366" s="11">
        <v>12</v>
      </c>
      <c r="U366" s="16">
        <v>2.2000000000000002</v>
      </c>
      <c r="V366" s="17">
        <f t="shared" si="49"/>
        <v>4.3478260869565077E-2</v>
      </c>
      <c r="W366" s="43">
        <v>2.2999999999999998</v>
      </c>
      <c r="X366" s="44" t="s">
        <v>44</v>
      </c>
      <c r="Y366" s="25">
        <f t="shared" si="44"/>
        <v>57.499999999999993</v>
      </c>
      <c r="Z366" s="25">
        <f t="shared" si="50"/>
        <v>70.724999999999994</v>
      </c>
      <c r="AA366" s="13">
        <v>0.5</v>
      </c>
      <c r="AB366" s="23">
        <f t="shared" si="45"/>
        <v>1.1499999999999999</v>
      </c>
      <c r="AC366" s="13">
        <v>0.55000000000000004</v>
      </c>
      <c r="AD366" s="23">
        <f t="shared" si="46"/>
        <v>1.0349999999999999</v>
      </c>
      <c r="AE366" s="13">
        <v>0.6</v>
      </c>
      <c r="AF366" s="23">
        <v>0.88000000000000012</v>
      </c>
      <c r="AH366" s="46">
        <f t="shared" si="51"/>
        <v>2.2999999999999998</v>
      </c>
    </row>
    <row r="367" spans="1:34">
      <c r="A367" s="10">
        <v>738640044</v>
      </c>
      <c r="B367" s="11" t="s">
        <v>65</v>
      </c>
      <c r="C367" s="11" t="s">
        <v>93</v>
      </c>
      <c r="D367" s="11" t="s">
        <v>1360</v>
      </c>
      <c r="E367" s="12" t="s">
        <v>1361</v>
      </c>
      <c r="F367" s="11"/>
      <c r="G367" s="11" t="s">
        <v>1362</v>
      </c>
      <c r="H367" s="11" t="s">
        <v>1363</v>
      </c>
      <c r="I367" s="13" t="s">
        <v>1029</v>
      </c>
      <c r="J367" s="13" t="s">
        <v>1294</v>
      </c>
      <c r="K367" s="13" t="s">
        <v>1165</v>
      </c>
      <c r="L367" s="11" t="s">
        <v>78</v>
      </c>
      <c r="M367" s="11" t="s">
        <v>1364</v>
      </c>
      <c r="N367" s="20">
        <v>30</v>
      </c>
      <c r="O367" s="20" t="s">
        <v>44</v>
      </c>
      <c r="P367" s="20" t="s">
        <v>45</v>
      </c>
      <c r="Q367" s="11">
        <f t="shared" si="47"/>
        <v>36</v>
      </c>
      <c r="R367" s="11">
        <v>1080</v>
      </c>
      <c r="S367" s="13" t="s">
        <v>45</v>
      </c>
      <c r="T367" s="11">
        <v>12</v>
      </c>
      <c r="U367" s="16">
        <v>0.56999999999999995</v>
      </c>
      <c r="V367" s="17">
        <f t="shared" si="49"/>
        <v>1.7241379310344862E-2</v>
      </c>
      <c r="W367" s="43">
        <v>0.57999999999999996</v>
      </c>
      <c r="X367" s="44" t="s">
        <v>44</v>
      </c>
      <c r="Y367" s="25">
        <f t="shared" si="44"/>
        <v>17.399999999999999</v>
      </c>
      <c r="Z367" s="25">
        <f t="shared" si="50"/>
        <v>21.401999999999997</v>
      </c>
      <c r="AA367" s="13">
        <v>0.4</v>
      </c>
      <c r="AB367" s="23">
        <f t="shared" si="45"/>
        <v>0.34799999999999998</v>
      </c>
      <c r="AC367" s="13">
        <v>0.45</v>
      </c>
      <c r="AD367" s="29">
        <f t="shared" si="46"/>
        <v>0.31900000000000001</v>
      </c>
      <c r="AE367" s="13">
        <v>0.5</v>
      </c>
      <c r="AF367" s="29">
        <v>0.28499999999999998</v>
      </c>
      <c r="AH367" s="46">
        <f t="shared" si="51"/>
        <v>0.57999999999999996</v>
      </c>
    </row>
    <row r="368" spans="1:34">
      <c r="A368" s="10"/>
      <c r="B368" s="11" t="s">
        <v>65</v>
      </c>
      <c r="C368" s="11" t="s">
        <v>93</v>
      </c>
      <c r="D368" s="11" t="s">
        <v>1365</v>
      </c>
      <c r="E368" s="12" t="s">
        <v>1366</v>
      </c>
      <c r="F368" s="11"/>
      <c r="G368" s="11" t="s">
        <v>1367</v>
      </c>
      <c r="H368" s="11" t="s">
        <v>1368</v>
      </c>
      <c r="I368" s="13" t="s">
        <v>1029</v>
      </c>
      <c r="J368" s="13" t="s">
        <v>1294</v>
      </c>
      <c r="K368" s="13" t="s">
        <v>1165</v>
      </c>
      <c r="L368" s="11" t="s">
        <v>78</v>
      </c>
      <c r="M368" s="11" t="s">
        <v>1369</v>
      </c>
      <c r="N368" s="20">
        <v>30</v>
      </c>
      <c r="O368" s="20" t="s">
        <v>44</v>
      </c>
      <c r="P368" s="20" t="s">
        <v>45</v>
      </c>
      <c r="Q368" s="11">
        <f t="shared" si="47"/>
        <v>35</v>
      </c>
      <c r="R368" s="11">
        <v>1050</v>
      </c>
      <c r="S368" s="13" t="s">
        <v>45</v>
      </c>
      <c r="T368" s="11">
        <v>12</v>
      </c>
      <c r="U368" s="16">
        <v>0.56999999999999995</v>
      </c>
      <c r="V368" s="17">
        <f t="shared" ref="V368" si="54">1-(U368/W368)</f>
        <v>1.7241379310344862E-2</v>
      </c>
      <c r="W368" s="43">
        <v>0.57999999999999996</v>
      </c>
      <c r="X368" s="44" t="s">
        <v>44</v>
      </c>
      <c r="Y368" s="25">
        <f t="shared" si="44"/>
        <v>17.399999999999999</v>
      </c>
      <c r="Z368" s="25">
        <f t="shared" ref="Z368" si="55">Y368*1.23</f>
        <v>21.401999999999997</v>
      </c>
      <c r="AA368" s="13">
        <v>0.4</v>
      </c>
      <c r="AB368" s="23">
        <f t="shared" si="45"/>
        <v>0.34799999999999998</v>
      </c>
      <c r="AC368" s="13">
        <v>0.45</v>
      </c>
      <c r="AD368" s="47">
        <f t="shared" si="46"/>
        <v>0.31900000000000001</v>
      </c>
      <c r="AE368" s="13">
        <v>0.5</v>
      </c>
      <c r="AF368" s="47">
        <v>0.28499999999999998</v>
      </c>
      <c r="AH368" s="46">
        <f t="shared" si="51"/>
        <v>0.57999999999999996</v>
      </c>
    </row>
    <row r="369" spans="1:34">
      <c r="A369" s="10">
        <v>738640077</v>
      </c>
      <c r="B369" s="11" t="s">
        <v>65</v>
      </c>
      <c r="C369" s="11" t="s">
        <v>301</v>
      </c>
      <c r="D369" s="11" t="s">
        <v>1370</v>
      </c>
      <c r="E369" s="12" t="s">
        <v>1371</v>
      </c>
      <c r="F369" s="11"/>
      <c r="G369" s="11" t="s">
        <v>1372</v>
      </c>
      <c r="H369" s="11" t="s">
        <v>1373</v>
      </c>
      <c r="I369" s="13" t="s">
        <v>1029</v>
      </c>
      <c r="J369" s="13" t="s">
        <v>1164</v>
      </c>
      <c r="K369" s="13" t="s">
        <v>1165</v>
      </c>
      <c r="L369" s="11" t="s">
        <v>78</v>
      </c>
      <c r="M369" s="11" t="s">
        <v>1374</v>
      </c>
      <c r="N369" s="20">
        <v>25</v>
      </c>
      <c r="O369" s="20" t="s">
        <v>44</v>
      </c>
      <c r="P369" s="20" t="s">
        <v>45</v>
      </c>
      <c r="Q369" s="11">
        <f t="shared" si="47"/>
        <v>42</v>
      </c>
      <c r="R369" s="11">
        <v>1050</v>
      </c>
      <c r="S369" s="13" t="s">
        <v>45</v>
      </c>
      <c r="T369" s="11">
        <v>12</v>
      </c>
      <c r="U369" s="16">
        <v>1.93</v>
      </c>
      <c r="V369" s="17">
        <f t="shared" si="49"/>
        <v>3.5000000000000031E-2</v>
      </c>
      <c r="W369" s="43">
        <v>2</v>
      </c>
      <c r="X369" s="44" t="s">
        <v>44</v>
      </c>
      <c r="Y369" s="25">
        <f t="shared" si="44"/>
        <v>50</v>
      </c>
      <c r="Z369" s="25">
        <f t="shared" si="50"/>
        <v>61.5</v>
      </c>
      <c r="AA369" s="13">
        <v>0.5</v>
      </c>
      <c r="AB369" s="23">
        <f t="shared" si="45"/>
        <v>1</v>
      </c>
      <c r="AC369" s="13">
        <v>0.55000000000000004</v>
      </c>
      <c r="AD369" s="23">
        <f t="shared" si="46"/>
        <v>0.89999999999999991</v>
      </c>
      <c r="AE369" s="13">
        <v>0.6</v>
      </c>
      <c r="AF369" s="23">
        <v>0.77200000000000002</v>
      </c>
      <c r="AH369" s="46">
        <f t="shared" si="51"/>
        <v>2</v>
      </c>
    </row>
    <row r="370" spans="1:34">
      <c r="A370" s="10">
        <v>738640070</v>
      </c>
      <c r="B370" s="11" t="s">
        <v>65</v>
      </c>
      <c r="C370" s="11" t="s">
        <v>301</v>
      </c>
      <c r="D370" s="11" t="s">
        <v>1375</v>
      </c>
      <c r="E370" s="12" t="s">
        <v>1376</v>
      </c>
      <c r="F370" s="11"/>
      <c r="G370" s="11" t="s">
        <v>1377</v>
      </c>
      <c r="H370" s="11" t="s">
        <v>1378</v>
      </c>
      <c r="I370" s="13" t="s">
        <v>1029</v>
      </c>
      <c r="J370" s="13" t="s">
        <v>1164</v>
      </c>
      <c r="K370" s="13" t="s">
        <v>1165</v>
      </c>
      <c r="L370" s="11" t="s">
        <v>78</v>
      </c>
      <c r="M370" s="11" t="s">
        <v>1374</v>
      </c>
      <c r="N370" s="20">
        <v>25</v>
      </c>
      <c r="O370" s="20" t="s">
        <v>44</v>
      </c>
      <c r="P370" s="20" t="s">
        <v>45</v>
      </c>
      <c r="Q370" s="11">
        <f t="shared" si="47"/>
        <v>42</v>
      </c>
      <c r="R370" s="11">
        <v>1050</v>
      </c>
      <c r="S370" s="13" t="s">
        <v>45</v>
      </c>
      <c r="T370" s="11">
        <v>12</v>
      </c>
      <c r="U370" s="16">
        <v>1.58</v>
      </c>
      <c r="V370" s="17">
        <f t="shared" si="49"/>
        <v>4.2424242424242364E-2</v>
      </c>
      <c r="W370" s="43">
        <v>1.65</v>
      </c>
      <c r="X370" s="44" t="s">
        <v>44</v>
      </c>
      <c r="Y370" s="25">
        <f t="shared" si="44"/>
        <v>41.25</v>
      </c>
      <c r="Z370" s="25">
        <f t="shared" si="50"/>
        <v>50.737499999999997</v>
      </c>
      <c r="AA370" s="13">
        <v>0.5</v>
      </c>
      <c r="AB370" s="23">
        <f t="shared" si="45"/>
        <v>0.82499999999999996</v>
      </c>
      <c r="AC370" s="13">
        <v>0.55000000000000004</v>
      </c>
      <c r="AD370" s="23">
        <f t="shared" si="46"/>
        <v>0.74249999999999994</v>
      </c>
      <c r="AE370" s="13">
        <v>0.6</v>
      </c>
      <c r="AF370" s="23">
        <v>0.63200000000000012</v>
      </c>
      <c r="AH370" s="46">
        <f t="shared" si="51"/>
        <v>1.65</v>
      </c>
    </row>
    <row r="371" spans="1:34">
      <c r="A371" s="10">
        <v>738640073</v>
      </c>
      <c r="B371" s="11" t="s">
        <v>65</v>
      </c>
      <c r="C371" s="11" t="s">
        <v>301</v>
      </c>
      <c r="D371" s="11" t="s">
        <v>1379</v>
      </c>
      <c r="E371" s="12" t="s">
        <v>1380</v>
      </c>
      <c r="F371" s="11"/>
      <c r="G371" s="11" t="s">
        <v>1381</v>
      </c>
      <c r="H371" s="11" t="s">
        <v>1382</v>
      </c>
      <c r="I371" s="13" t="s">
        <v>1029</v>
      </c>
      <c r="J371" s="13" t="s">
        <v>1164</v>
      </c>
      <c r="K371" s="13" t="s">
        <v>1165</v>
      </c>
      <c r="L371" s="11" t="s">
        <v>78</v>
      </c>
      <c r="M371" s="11"/>
      <c r="N371" s="20">
        <v>20</v>
      </c>
      <c r="O371" s="20" t="s">
        <v>44</v>
      </c>
      <c r="P371" s="20" t="s">
        <v>45</v>
      </c>
      <c r="Q371" s="11">
        <f t="shared" si="47"/>
        <v>42</v>
      </c>
      <c r="R371" s="11">
        <v>840</v>
      </c>
      <c r="S371" s="13" t="s">
        <v>45</v>
      </c>
      <c r="T371" s="11">
        <v>12</v>
      </c>
      <c r="U371" s="16">
        <v>5.0999999999999996</v>
      </c>
      <c r="V371" s="17">
        <f t="shared" si="49"/>
        <v>4.6728971962616828E-2</v>
      </c>
      <c r="W371" s="43">
        <v>5.35</v>
      </c>
      <c r="X371" s="44" t="s">
        <v>44</v>
      </c>
      <c r="Y371" s="25">
        <f t="shared" si="44"/>
        <v>107</v>
      </c>
      <c r="Z371" s="25">
        <f t="shared" si="50"/>
        <v>131.60999999999999</v>
      </c>
      <c r="AA371" s="13">
        <v>0.5</v>
      </c>
      <c r="AB371" s="23">
        <f t="shared" si="45"/>
        <v>2.6749999999999998</v>
      </c>
      <c r="AC371" s="13">
        <v>0.55000000000000004</v>
      </c>
      <c r="AD371" s="23">
        <f t="shared" si="46"/>
        <v>2.4074999999999998</v>
      </c>
      <c r="AE371" s="13">
        <v>0.6</v>
      </c>
      <c r="AF371" s="23">
        <v>2.04</v>
      </c>
      <c r="AH371" s="46">
        <f t="shared" si="51"/>
        <v>5.35</v>
      </c>
    </row>
    <row r="372" spans="1:34">
      <c r="A372" s="10">
        <v>733300003</v>
      </c>
      <c r="B372" s="11" t="s">
        <v>65</v>
      </c>
      <c r="C372" s="11" t="s">
        <v>47</v>
      </c>
      <c r="D372" s="11"/>
      <c r="E372" s="12" t="s">
        <v>1383</v>
      </c>
      <c r="F372" s="11"/>
      <c r="G372" s="11"/>
      <c r="H372" s="11" t="s">
        <v>1383</v>
      </c>
      <c r="I372" s="13" t="s">
        <v>1384</v>
      </c>
      <c r="J372" s="13" t="s">
        <v>1385</v>
      </c>
      <c r="K372" s="13" t="s">
        <v>1165</v>
      </c>
      <c r="L372" s="11"/>
      <c r="M372" s="11"/>
      <c r="N372" s="20">
        <v>15</v>
      </c>
      <c r="O372" s="20" t="s">
        <v>44</v>
      </c>
      <c r="P372" s="20" t="s">
        <v>111</v>
      </c>
      <c r="Q372" s="11">
        <f t="shared" si="47"/>
        <v>44</v>
      </c>
      <c r="R372" s="11">
        <v>660</v>
      </c>
      <c r="S372" s="13" t="s">
        <v>111</v>
      </c>
      <c r="T372" s="11">
        <v>0</v>
      </c>
      <c r="U372" s="16">
        <v>1.3186666666666667</v>
      </c>
      <c r="V372" s="17">
        <f t="shared" ref="V372:V378" si="56">1-(U372/W372)</f>
        <v>0</v>
      </c>
      <c r="W372" s="43">
        <v>1.3186666666666667</v>
      </c>
      <c r="X372" s="44" t="s">
        <v>44</v>
      </c>
      <c r="Y372" s="25">
        <f t="shared" si="44"/>
        <v>19.78</v>
      </c>
      <c r="Z372" s="25">
        <f t="shared" ref="Z372:Z378" si="57">Y372*1.23</f>
        <v>24.3294</v>
      </c>
      <c r="AA372" s="13">
        <v>0.4</v>
      </c>
      <c r="AB372" s="23">
        <f t="shared" si="45"/>
        <v>0.79120000000000001</v>
      </c>
      <c r="AC372" s="13">
        <v>0.45</v>
      </c>
      <c r="AD372" s="23">
        <f t="shared" si="46"/>
        <v>0.72526666666666673</v>
      </c>
      <c r="AE372" s="13">
        <v>0.5</v>
      </c>
      <c r="AF372" s="23">
        <v>0.65933333333333333</v>
      </c>
      <c r="AH372" s="46">
        <f t="shared" si="51"/>
        <v>1.3186666666666667</v>
      </c>
    </row>
    <row r="373" spans="1:34">
      <c r="A373" s="10">
        <v>733300001</v>
      </c>
      <c r="B373" s="11" t="s">
        <v>65</v>
      </c>
      <c r="C373" s="11" t="s">
        <v>47</v>
      </c>
      <c r="D373" s="11"/>
      <c r="E373" s="12" t="s">
        <v>1386</v>
      </c>
      <c r="F373" s="11"/>
      <c r="G373" s="11"/>
      <c r="H373" s="11" t="s">
        <v>1386</v>
      </c>
      <c r="I373" s="13" t="s">
        <v>1384</v>
      </c>
      <c r="J373" s="13" t="s">
        <v>1385</v>
      </c>
      <c r="K373" s="13" t="s">
        <v>1165</v>
      </c>
      <c r="L373" s="11"/>
      <c r="M373" s="11"/>
      <c r="N373" s="20">
        <v>25</v>
      </c>
      <c r="O373" s="20" t="s">
        <v>44</v>
      </c>
      <c r="P373" s="20" t="s">
        <v>111</v>
      </c>
      <c r="Q373" s="11">
        <f t="shared" si="47"/>
        <v>33</v>
      </c>
      <c r="R373" s="11">
        <v>825</v>
      </c>
      <c r="S373" s="13" t="s">
        <v>111</v>
      </c>
      <c r="T373" s="11">
        <v>0</v>
      </c>
      <c r="U373" s="16">
        <v>1.03</v>
      </c>
      <c r="V373" s="17">
        <f t="shared" si="56"/>
        <v>0</v>
      </c>
      <c r="W373" s="43">
        <v>1.03</v>
      </c>
      <c r="X373" s="44" t="s">
        <v>44</v>
      </c>
      <c r="Y373" s="25">
        <f t="shared" si="44"/>
        <v>25.75</v>
      </c>
      <c r="Z373" s="25">
        <f t="shared" si="57"/>
        <v>31.672499999999999</v>
      </c>
      <c r="AA373" s="13">
        <v>0.4</v>
      </c>
      <c r="AB373" s="23">
        <f t="shared" si="45"/>
        <v>0.61799999999999999</v>
      </c>
      <c r="AC373" s="13">
        <v>0.45</v>
      </c>
      <c r="AD373" s="23">
        <f t="shared" si="46"/>
        <v>0.56650000000000011</v>
      </c>
      <c r="AE373" s="13">
        <v>0.5</v>
      </c>
      <c r="AF373" s="23">
        <v>0.51500000000000001</v>
      </c>
      <c r="AH373" s="46">
        <f t="shared" si="51"/>
        <v>1.03</v>
      </c>
    </row>
    <row r="374" spans="1:34">
      <c r="A374" s="10">
        <v>733300005</v>
      </c>
      <c r="B374" s="11" t="s">
        <v>65</v>
      </c>
      <c r="C374" s="11" t="s">
        <v>47</v>
      </c>
      <c r="D374" s="11"/>
      <c r="E374" s="12" t="s">
        <v>1387</v>
      </c>
      <c r="F374" s="11"/>
      <c r="G374" s="11"/>
      <c r="H374" s="11" t="s">
        <v>1387</v>
      </c>
      <c r="I374" s="13" t="s">
        <v>1384</v>
      </c>
      <c r="J374" s="13" t="s">
        <v>1385</v>
      </c>
      <c r="K374" s="13" t="s">
        <v>1165</v>
      </c>
      <c r="L374" s="11"/>
      <c r="M374" s="11"/>
      <c r="N374" s="20">
        <v>5</v>
      </c>
      <c r="O374" s="20" t="s">
        <v>44</v>
      </c>
      <c r="P374" s="20" t="s">
        <v>111</v>
      </c>
      <c r="Q374" s="11">
        <f t="shared" si="47"/>
        <v>120</v>
      </c>
      <c r="R374" s="11">
        <v>600</v>
      </c>
      <c r="S374" s="13" t="s">
        <v>111</v>
      </c>
      <c r="T374" s="11">
        <v>0</v>
      </c>
      <c r="U374" s="16">
        <v>2.0179999999999998</v>
      </c>
      <c r="V374" s="17">
        <f t="shared" si="56"/>
        <v>0</v>
      </c>
      <c r="W374" s="43">
        <v>2.0179999999999998</v>
      </c>
      <c r="X374" s="44" t="s">
        <v>44</v>
      </c>
      <c r="Y374" s="25">
        <f t="shared" si="44"/>
        <v>10.09</v>
      </c>
      <c r="Z374" s="25">
        <f t="shared" si="57"/>
        <v>12.4107</v>
      </c>
      <c r="AA374" s="13">
        <v>0.4</v>
      </c>
      <c r="AB374" s="23">
        <f t="shared" si="45"/>
        <v>1.2107999999999999</v>
      </c>
      <c r="AC374" s="13">
        <v>0.45</v>
      </c>
      <c r="AD374" s="23">
        <f t="shared" si="46"/>
        <v>1.1098999999999999</v>
      </c>
      <c r="AE374" s="13">
        <v>0.5</v>
      </c>
      <c r="AF374" s="23">
        <v>1.0089999999999999</v>
      </c>
      <c r="AH374" s="46">
        <f t="shared" si="51"/>
        <v>2.0179999999999998</v>
      </c>
    </row>
    <row r="375" spans="1:34">
      <c r="A375" s="10">
        <v>733300004</v>
      </c>
      <c r="B375" s="11" t="s">
        <v>65</v>
      </c>
      <c r="C375" s="11" t="s">
        <v>47</v>
      </c>
      <c r="D375" s="11"/>
      <c r="E375" s="12" t="s">
        <v>1388</v>
      </c>
      <c r="F375" s="11"/>
      <c r="G375" s="11"/>
      <c r="H375" s="11" t="s">
        <v>1388</v>
      </c>
      <c r="I375" s="13" t="s">
        <v>1384</v>
      </c>
      <c r="J375" s="13" t="s">
        <v>1385</v>
      </c>
      <c r="K375" s="13" t="s">
        <v>1165</v>
      </c>
      <c r="L375" s="11"/>
      <c r="M375" s="11"/>
      <c r="N375" s="20">
        <v>15</v>
      </c>
      <c r="O375" s="20" t="s">
        <v>44</v>
      </c>
      <c r="P375" s="20" t="s">
        <v>111</v>
      </c>
      <c r="Q375" s="11">
        <f t="shared" si="47"/>
        <v>44</v>
      </c>
      <c r="R375" s="11">
        <v>660</v>
      </c>
      <c r="S375" s="13" t="s">
        <v>111</v>
      </c>
      <c r="T375" s="11">
        <v>0</v>
      </c>
      <c r="U375" s="16">
        <v>1.5453333333333332</v>
      </c>
      <c r="V375" s="17">
        <f t="shared" si="56"/>
        <v>0</v>
      </c>
      <c r="W375" s="43">
        <v>1.5453333333333332</v>
      </c>
      <c r="X375" s="44" t="s">
        <v>44</v>
      </c>
      <c r="Y375" s="25">
        <f t="shared" si="44"/>
        <v>23.18</v>
      </c>
      <c r="Z375" s="25">
        <f t="shared" si="57"/>
        <v>28.511399999999998</v>
      </c>
      <c r="AA375" s="13">
        <v>0.4</v>
      </c>
      <c r="AB375" s="23">
        <f t="shared" si="45"/>
        <v>0.92719999999999991</v>
      </c>
      <c r="AC375" s="13">
        <v>0.45</v>
      </c>
      <c r="AD375" s="23">
        <f t="shared" si="46"/>
        <v>0.84993333333333332</v>
      </c>
      <c r="AE375" s="13">
        <v>0.5</v>
      </c>
      <c r="AF375" s="23">
        <v>0.77266666666666661</v>
      </c>
      <c r="AH375" s="46">
        <f t="shared" si="51"/>
        <v>1.5453333333333332</v>
      </c>
    </row>
    <row r="376" spans="1:34">
      <c r="A376" s="10">
        <v>733300002</v>
      </c>
      <c r="B376" s="11" t="s">
        <v>65</v>
      </c>
      <c r="C376" s="11" t="s">
        <v>47</v>
      </c>
      <c r="D376" s="11"/>
      <c r="E376" s="12" t="s">
        <v>1389</v>
      </c>
      <c r="F376" s="11"/>
      <c r="G376" s="11"/>
      <c r="H376" s="11" t="s">
        <v>1389</v>
      </c>
      <c r="I376" s="13" t="s">
        <v>1384</v>
      </c>
      <c r="J376" s="13" t="s">
        <v>1385</v>
      </c>
      <c r="K376" s="13" t="s">
        <v>1165</v>
      </c>
      <c r="L376" s="11"/>
      <c r="M376" s="11"/>
      <c r="N376" s="20">
        <v>25</v>
      </c>
      <c r="O376" s="20" t="s">
        <v>44</v>
      </c>
      <c r="P376" s="20" t="s">
        <v>111</v>
      </c>
      <c r="Q376" s="11">
        <f t="shared" si="47"/>
        <v>33</v>
      </c>
      <c r="R376" s="11">
        <v>825</v>
      </c>
      <c r="S376" s="13" t="s">
        <v>111</v>
      </c>
      <c r="T376" s="11">
        <v>0</v>
      </c>
      <c r="U376" s="16">
        <v>1.1452</v>
      </c>
      <c r="V376" s="17">
        <f t="shared" si="56"/>
        <v>0</v>
      </c>
      <c r="W376" s="43">
        <v>1.1452</v>
      </c>
      <c r="X376" s="44" t="s">
        <v>44</v>
      </c>
      <c r="Y376" s="25">
        <f t="shared" si="44"/>
        <v>28.63</v>
      </c>
      <c r="Z376" s="25">
        <f t="shared" si="57"/>
        <v>35.2149</v>
      </c>
      <c r="AA376" s="13">
        <v>0.4</v>
      </c>
      <c r="AB376" s="23">
        <f t="shared" si="45"/>
        <v>0.68711999999999995</v>
      </c>
      <c r="AC376" s="13">
        <v>0.45</v>
      </c>
      <c r="AD376" s="23">
        <f t="shared" si="46"/>
        <v>0.62986000000000009</v>
      </c>
      <c r="AE376" s="13">
        <v>0.5</v>
      </c>
      <c r="AF376" s="23">
        <v>0.5726</v>
      </c>
      <c r="AH376" s="46">
        <f t="shared" si="51"/>
        <v>1.1452</v>
      </c>
    </row>
    <row r="377" spans="1:34">
      <c r="A377" s="10">
        <v>733300006</v>
      </c>
      <c r="B377" s="11" t="s">
        <v>65</v>
      </c>
      <c r="C377" s="11" t="s">
        <v>47</v>
      </c>
      <c r="D377" s="11"/>
      <c r="E377" s="12" t="s">
        <v>1390</v>
      </c>
      <c r="F377" s="11"/>
      <c r="G377" s="11"/>
      <c r="H377" s="11" t="s">
        <v>1390</v>
      </c>
      <c r="I377" s="13" t="s">
        <v>1384</v>
      </c>
      <c r="J377" s="13" t="s">
        <v>1385</v>
      </c>
      <c r="K377" s="13" t="s">
        <v>1165</v>
      </c>
      <c r="L377" s="11"/>
      <c r="M377" s="11"/>
      <c r="N377" s="20">
        <v>5</v>
      </c>
      <c r="O377" s="20" t="s">
        <v>44</v>
      </c>
      <c r="P377" s="20" t="s">
        <v>111</v>
      </c>
      <c r="Q377" s="11">
        <f t="shared" si="47"/>
        <v>120</v>
      </c>
      <c r="R377" s="11">
        <v>600</v>
      </c>
      <c r="S377" s="13" t="s">
        <v>111</v>
      </c>
      <c r="T377" s="11">
        <v>0</v>
      </c>
      <c r="U377" s="16">
        <v>2.2039999999999997</v>
      </c>
      <c r="V377" s="17">
        <f t="shared" si="56"/>
        <v>0</v>
      </c>
      <c r="W377" s="43">
        <v>2.2039999999999997</v>
      </c>
      <c r="X377" s="44" t="s">
        <v>44</v>
      </c>
      <c r="Y377" s="25">
        <f t="shared" si="44"/>
        <v>11.02</v>
      </c>
      <c r="Z377" s="25">
        <f t="shared" si="57"/>
        <v>13.554599999999999</v>
      </c>
      <c r="AA377" s="13">
        <v>0.4</v>
      </c>
      <c r="AB377" s="23">
        <f t="shared" si="45"/>
        <v>1.3223999999999998</v>
      </c>
      <c r="AC377" s="13">
        <v>0.45</v>
      </c>
      <c r="AD377" s="23">
        <f t="shared" si="46"/>
        <v>1.2121999999999999</v>
      </c>
      <c r="AE377" s="13">
        <v>0.5</v>
      </c>
      <c r="AF377" s="23">
        <v>1.1019999999999999</v>
      </c>
      <c r="AH377" s="46">
        <f t="shared" si="51"/>
        <v>2.2039999999999997</v>
      </c>
    </row>
    <row r="378" spans="1:34">
      <c r="A378" s="10">
        <v>738650053</v>
      </c>
      <c r="B378" s="11" t="s">
        <v>65</v>
      </c>
      <c r="C378" s="11" t="s">
        <v>74</v>
      </c>
      <c r="D378" s="11" t="s">
        <v>1391</v>
      </c>
      <c r="E378" s="12" t="s">
        <v>1392</v>
      </c>
      <c r="F378" s="11" t="s">
        <v>1393</v>
      </c>
      <c r="G378" s="11" t="s">
        <v>1394</v>
      </c>
      <c r="H378" s="11" t="s">
        <v>1395</v>
      </c>
      <c r="I378" s="13" t="s">
        <v>958</v>
      </c>
      <c r="J378" s="13" t="s">
        <v>1022</v>
      </c>
      <c r="K378" s="13" t="s">
        <v>41</v>
      </c>
      <c r="L378" s="11" t="s">
        <v>78</v>
      </c>
      <c r="M378" s="11"/>
      <c r="N378" s="20">
        <v>12</v>
      </c>
      <c r="O378" s="20" t="s">
        <v>288</v>
      </c>
      <c r="P378" s="20" t="s">
        <v>1330</v>
      </c>
      <c r="Q378" s="11"/>
      <c r="R378" s="11"/>
      <c r="S378" s="13"/>
      <c r="T378" s="11">
        <v>12</v>
      </c>
      <c r="U378" s="16">
        <v>17</v>
      </c>
      <c r="V378" s="17">
        <f t="shared" si="56"/>
        <v>3.9548022598870025E-2</v>
      </c>
      <c r="W378" s="43">
        <v>17.7</v>
      </c>
      <c r="X378" s="44" t="s">
        <v>288</v>
      </c>
      <c r="Y378" s="25">
        <f t="shared" si="44"/>
        <v>212.39999999999998</v>
      </c>
      <c r="Z378" s="25">
        <f t="shared" si="57"/>
        <v>261.25199999999995</v>
      </c>
      <c r="AA378" s="13">
        <v>0.5</v>
      </c>
      <c r="AB378" s="23">
        <f t="shared" si="45"/>
        <v>8.85</v>
      </c>
      <c r="AC378" s="13">
        <v>0.55000000000000004</v>
      </c>
      <c r="AD378" s="23">
        <f t="shared" si="46"/>
        <v>7.964999999999999</v>
      </c>
      <c r="AE378" s="13">
        <v>0.6</v>
      </c>
      <c r="AF378" s="23">
        <v>6.8000000000000007</v>
      </c>
      <c r="AH378" s="46">
        <f t="shared" si="51"/>
        <v>17.7</v>
      </c>
    </row>
    <row r="379" spans="1:34">
      <c r="A379" s="10">
        <v>738650050</v>
      </c>
      <c r="B379" s="11" t="s">
        <v>65</v>
      </c>
      <c r="C379" s="11" t="s">
        <v>74</v>
      </c>
      <c r="D379" s="11" t="s">
        <v>1396</v>
      </c>
      <c r="E379" s="12" t="s">
        <v>1397</v>
      </c>
      <c r="F379" s="11" t="s">
        <v>1398</v>
      </c>
      <c r="G379" s="11" t="s">
        <v>1399</v>
      </c>
      <c r="H379" s="11" t="s">
        <v>1400</v>
      </c>
      <c r="I379" s="13" t="s">
        <v>958</v>
      </c>
      <c r="J379" s="13" t="s">
        <v>1022</v>
      </c>
      <c r="K379" s="13" t="s">
        <v>41</v>
      </c>
      <c r="L379" s="11" t="s">
        <v>78</v>
      </c>
      <c r="M379" s="11"/>
      <c r="N379" s="20">
        <v>12</v>
      </c>
      <c r="O379" s="20" t="s">
        <v>288</v>
      </c>
      <c r="P379" s="20" t="s">
        <v>1330</v>
      </c>
      <c r="Q379" s="11"/>
      <c r="R379" s="11"/>
      <c r="S379" s="13"/>
      <c r="T379" s="11">
        <v>12</v>
      </c>
      <c r="U379" s="16">
        <v>13.9</v>
      </c>
      <c r="V379" s="17"/>
      <c r="W379" s="43">
        <v>14.1</v>
      </c>
      <c r="X379" s="44" t="s">
        <v>288</v>
      </c>
      <c r="Y379" s="25">
        <f t="shared" si="44"/>
        <v>169.2</v>
      </c>
      <c r="Z379" s="25">
        <f t="shared" ref="Z379" si="58">Y379*1.23</f>
        <v>208.11599999999999</v>
      </c>
      <c r="AA379" s="13">
        <v>0.5</v>
      </c>
      <c r="AB379" s="23">
        <f t="shared" si="45"/>
        <v>7.05</v>
      </c>
      <c r="AC379" s="13">
        <v>0.55000000000000004</v>
      </c>
      <c r="AD379" s="29">
        <f t="shared" si="46"/>
        <v>6.3449999999999989</v>
      </c>
      <c r="AE379" s="13">
        <v>0.6</v>
      </c>
      <c r="AF379" s="23">
        <v>6.4</v>
      </c>
      <c r="AH379" s="46">
        <f t="shared" si="51"/>
        <v>14.1</v>
      </c>
    </row>
    <row r="380" spans="1:34">
      <c r="A380" s="10" t="s">
        <v>1401</v>
      </c>
      <c r="B380" s="11" t="s">
        <v>35</v>
      </c>
      <c r="C380" s="11" t="s">
        <v>1402</v>
      </c>
      <c r="D380" s="11" t="s">
        <v>1403</v>
      </c>
      <c r="E380" s="12" t="s">
        <v>1404</v>
      </c>
      <c r="F380" s="11"/>
      <c r="G380" s="11" t="s">
        <v>1405</v>
      </c>
      <c r="H380" s="11" t="s">
        <v>1406</v>
      </c>
      <c r="I380" s="13" t="s">
        <v>1407</v>
      </c>
      <c r="J380" s="13" t="s">
        <v>1408</v>
      </c>
      <c r="K380" s="13" t="s">
        <v>41</v>
      </c>
      <c r="L380" s="11" t="s">
        <v>42</v>
      </c>
      <c r="M380" s="11"/>
      <c r="N380" s="20">
        <v>55</v>
      </c>
      <c r="O380" s="20" t="s">
        <v>1409</v>
      </c>
      <c r="P380" s="20" t="s">
        <v>1410</v>
      </c>
      <c r="Q380" s="11">
        <f t="shared" si="47"/>
        <v>35</v>
      </c>
      <c r="R380" s="11">
        <v>1925</v>
      </c>
      <c r="S380" s="13" t="s">
        <v>55</v>
      </c>
      <c r="T380" s="11"/>
      <c r="U380" s="16">
        <v>1.07</v>
      </c>
      <c r="V380" s="17">
        <f t="shared" si="49"/>
        <v>0</v>
      </c>
      <c r="W380" s="43">
        <v>1.07</v>
      </c>
      <c r="X380" s="44" t="s">
        <v>1409</v>
      </c>
      <c r="Y380" s="25">
        <f t="shared" si="44"/>
        <v>58.85</v>
      </c>
      <c r="Z380" s="25">
        <f t="shared" si="50"/>
        <v>72.385500000000008</v>
      </c>
      <c r="AA380" s="13">
        <v>0.4</v>
      </c>
      <c r="AB380" s="23">
        <f t="shared" si="45"/>
        <v>0.64200000000000002</v>
      </c>
      <c r="AC380" s="13">
        <v>0.45</v>
      </c>
      <c r="AD380" s="23">
        <f t="shared" si="46"/>
        <v>0.58850000000000013</v>
      </c>
      <c r="AE380" s="13">
        <v>0.5</v>
      </c>
      <c r="AF380" s="23">
        <v>0.54</v>
      </c>
      <c r="AH380" s="46">
        <f t="shared" si="51"/>
        <v>1.07</v>
      </c>
    </row>
    <row r="381" spans="1:34">
      <c r="A381" s="10" t="s">
        <v>1411</v>
      </c>
      <c r="B381" s="11" t="s">
        <v>35</v>
      </c>
      <c r="C381" s="11" t="s">
        <v>1402</v>
      </c>
      <c r="D381" s="11" t="s">
        <v>1412</v>
      </c>
      <c r="E381" s="12" t="s">
        <v>1413</v>
      </c>
      <c r="F381" s="11"/>
      <c r="G381" s="11" t="s">
        <v>1414</v>
      </c>
      <c r="H381" s="11" t="s">
        <v>1415</v>
      </c>
      <c r="I381" s="13" t="s">
        <v>1407</v>
      </c>
      <c r="J381" s="13" t="s">
        <v>1408</v>
      </c>
      <c r="K381" s="13" t="s">
        <v>41</v>
      </c>
      <c r="L381" s="11" t="s">
        <v>42</v>
      </c>
      <c r="M381" s="11"/>
      <c r="N381" s="20">
        <v>55</v>
      </c>
      <c r="O381" s="20" t="s">
        <v>1409</v>
      </c>
      <c r="P381" s="20" t="s">
        <v>1410</v>
      </c>
      <c r="Q381" s="11">
        <f t="shared" si="47"/>
        <v>35</v>
      </c>
      <c r="R381" s="11">
        <v>1925</v>
      </c>
      <c r="S381" s="13" t="s">
        <v>55</v>
      </c>
      <c r="T381" s="11"/>
      <c r="U381" s="16">
        <v>1.1399999999999999</v>
      </c>
      <c r="V381" s="17">
        <f t="shared" si="49"/>
        <v>0</v>
      </c>
      <c r="W381" s="43">
        <v>1.1399999999999999</v>
      </c>
      <c r="X381" s="44" t="s">
        <v>1409</v>
      </c>
      <c r="Y381" s="25">
        <f t="shared" si="44"/>
        <v>62.699999999999996</v>
      </c>
      <c r="Z381" s="25">
        <f t="shared" si="50"/>
        <v>77.120999999999995</v>
      </c>
      <c r="AA381" s="13">
        <v>0.4</v>
      </c>
      <c r="AB381" s="23">
        <f t="shared" si="45"/>
        <v>0.68399999999999994</v>
      </c>
      <c r="AC381" s="13">
        <v>0.45</v>
      </c>
      <c r="AD381" s="23">
        <f t="shared" si="46"/>
        <v>0.627</v>
      </c>
      <c r="AE381" s="13">
        <v>0.5</v>
      </c>
      <c r="AF381" s="23">
        <v>0.55000000000000004</v>
      </c>
      <c r="AH381" s="46">
        <f t="shared" si="51"/>
        <v>1.1399999999999999</v>
      </c>
    </row>
    <row r="382" spans="1:34">
      <c r="A382" s="10" t="s">
        <v>1416</v>
      </c>
      <c r="B382" s="11" t="s">
        <v>35</v>
      </c>
      <c r="C382" s="11" t="s">
        <v>1402</v>
      </c>
      <c r="D382" s="11" t="s">
        <v>1417</v>
      </c>
      <c r="E382" s="12" t="s">
        <v>1418</v>
      </c>
      <c r="F382" s="11"/>
      <c r="G382" s="11" t="s">
        <v>1419</v>
      </c>
      <c r="H382" s="11" t="s">
        <v>1420</v>
      </c>
      <c r="I382" s="13" t="s">
        <v>1407</v>
      </c>
      <c r="J382" s="13" t="s">
        <v>1408</v>
      </c>
      <c r="K382" s="13" t="s">
        <v>41</v>
      </c>
      <c r="L382" s="11" t="s">
        <v>50</v>
      </c>
      <c r="M382" s="11"/>
      <c r="N382" s="20">
        <v>55</v>
      </c>
      <c r="O382" s="20" t="s">
        <v>1409</v>
      </c>
      <c r="P382" s="20" t="s">
        <v>1410</v>
      </c>
      <c r="Q382" s="11">
        <f t="shared" si="47"/>
        <v>30</v>
      </c>
      <c r="R382" s="11">
        <v>1650</v>
      </c>
      <c r="S382" s="13" t="s">
        <v>1410</v>
      </c>
      <c r="T382" s="11"/>
      <c r="U382" s="16">
        <v>1.2</v>
      </c>
      <c r="V382" s="17">
        <f t="shared" si="49"/>
        <v>0</v>
      </c>
      <c r="W382" s="43">
        <v>1.2</v>
      </c>
      <c r="X382" s="44" t="s">
        <v>1409</v>
      </c>
      <c r="Y382" s="25">
        <f t="shared" si="44"/>
        <v>66</v>
      </c>
      <c r="Z382" s="25">
        <f t="shared" si="50"/>
        <v>81.179999999999993</v>
      </c>
      <c r="AA382" s="13">
        <v>0.4</v>
      </c>
      <c r="AB382" s="23">
        <f t="shared" si="45"/>
        <v>0.72</v>
      </c>
      <c r="AC382" s="13">
        <v>0.45</v>
      </c>
      <c r="AD382" s="23">
        <f t="shared" si="46"/>
        <v>0.66</v>
      </c>
      <c r="AE382" s="13">
        <v>0.5</v>
      </c>
      <c r="AF382" s="23">
        <v>0.6</v>
      </c>
      <c r="AH382" s="46">
        <f t="shared" si="51"/>
        <v>1.2</v>
      </c>
    </row>
    <row r="383" spans="1:34">
      <c r="A383" s="10">
        <v>745586040</v>
      </c>
      <c r="B383" s="11" t="s">
        <v>35</v>
      </c>
      <c r="C383" s="11" t="s">
        <v>1402</v>
      </c>
      <c r="D383" s="11" t="s">
        <v>1421</v>
      </c>
      <c r="E383" s="12" t="s">
        <v>1422</v>
      </c>
      <c r="F383" s="11" t="s">
        <v>1423</v>
      </c>
      <c r="G383" s="11" t="s">
        <v>1424</v>
      </c>
      <c r="H383" s="11" t="s">
        <v>1425</v>
      </c>
      <c r="I383" s="13" t="s">
        <v>1407</v>
      </c>
      <c r="J383" s="13" t="s">
        <v>1426</v>
      </c>
      <c r="K383" s="13" t="s">
        <v>41</v>
      </c>
      <c r="L383" s="11" t="s">
        <v>50</v>
      </c>
      <c r="M383" s="11"/>
      <c r="N383" s="20">
        <v>55</v>
      </c>
      <c r="O383" s="20" t="s">
        <v>1409</v>
      </c>
      <c r="P383" s="20" t="s">
        <v>1410</v>
      </c>
      <c r="Q383" s="11">
        <f t="shared" si="47"/>
        <v>35</v>
      </c>
      <c r="R383" s="11">
        <v>1925</v>
      </c>
      <c r="S383" s="13" t="s">
        <v>55</v>
      </c>
      <c r="T383" s="11"/>
      <c r="U383" s="16">
        <v>1.07</v>
      </c>
      <c r="V383" s="17">
        <f t="shared" si="49"/>
        <v>0</v>
      </c>
      <c r="W383" s="43">
        <v>1.07</v>
      </c>
      <c r="X383" s="44" t="s">
        <v>1409</v>
      </c>
      <c r="Y383" s="25">
        <f t="shared" si="44"/>
        <v>58.85</v>
      </c>
      <c r="Z383" s="25">
        <f t="shared" si="50"/>
        <v>72.385500000000008</v>
      </c>
      <c r="AA383" s="13">
        <v>0.4</v>
      </c>
      <c r="AB383" s="23">
        <f t="shared" si="45"/>
        <v>0.64200000000000002</v>
      </c>
      <c r="AC383" s="13">
        <v>0.45</v>
      </c>
      <c r="AD383" s="23">
        <f t="shared" si="46"/>
        <v>0.58850000000000013</v>
      </c>
      <c r="AE383" s="13">
        <v>0.5</v>
      </c>
      <c r="AF383" s="23">
        <v>0.54</v>
      </c>
      <c r="AH383" s="46">
        <f t="shared" si="51"/>
        <v>1.07</v>
      </c>
    </row>
    <row r="384" spans="1:34">
      <c r="A384" s="10">
        <v>745586028</v>
      </c>
      <c r="B384" s="11" t="s">
        <v>65</v>
      </c>
      <c r="C384" s="11" t="s">
        <v>1402</v>
      </c>
      <c r="D384" s="11"/>
      <c r="E384" s="12" t="s">
        <v>1422</v>
      </c>
      <c r="F384" s="11" t="s">
        <v>1427</v>
      </c>
      <c r="G384" s="11" t="s">
        <v>1428</v>
      </c>
      <c r="H384" s="11" t="s">
        <v>1429</v>
      </c>
      <c r="I384" s="13" t="s">
        <v>1407</v>
      </c>
      <c r="J384" s="13" t="s">
        <v>1426</v>
      </c>
      <c r="K384" s="13" t="s">
        <v>41</v>
      </c>
      <c r="L384" s="11"/>
      <c r="M384" s="11"/>
      <c r="N384" s="20">
        <v>20</v>
      </c>
      <c r="O384" s="20" t="s">
        <v>1409</v>
      </c>
      <c r="P384" s="20" t="s">
        <v>1410</v>
      </c>
      <c r="Q384" s="11">
        <f t="shared" si="47"/>
        <v>70</v>
      </c>
      <c r="R384" s="11">
        <v>1400</v>
      </c>
      <c r="S384" s="13"/>
      <c r="T384" s="11"/>
      <c r="U384" s="16">
        <v>1.1100000000000001</v>
      </c>
      <c r="V384" s="17">
        <f t="shared" si="49"/>
        <v>0</v>
      </c>
      <c r="W384" s="43">
        <v>1.1100000000000001</v>
      </c>
      <c r="X384" s="44" t="s">
        <v>288</v>
      </c>
      <c r="Y384" s="25">
        <f t="shared" si="44"/>
        <v>22.200000000000003</v>
      </c>
      <c r="Z384" s="25">
        <f t="shared" si="50"/>
        <v>27.306000000000004</v>
      </c>
      <c r="AA384" s="13">
        <v>0.4</v>
      </c>
      <c r="AB384" s="23">
        <f t="shared" si="45"/>
        <v>0.66600000000000004</v>
      </c>
      <c r="AC384" s="13">
        <v>0.45</v>
      </c>
      <c r="AD384" s="23">
        <f t="shared" si="46"/>
        <v>0.61050000000000015</v>
      </c>
      <c r="AE384" s="13">
        <v>0.5</v>
      </c>
      <c r="AF384" s="23">
        <v>0</v>
      </c>
      <c r="AH384" s="46">
        <f t="shared" si="51"/>
        <v>1.1100000000000001</v>
      </c>
    </row>
    <row r="385" spans="1:34">
      <c r="A385" s="10">
        <v>745586027</v>
      </c>
      <c r="B385" s="11" t="s">
        <v>65</v>
      </c>
      <c r="C385" s="11" t="s">
        <v>1402</v>
      </c>
      <c r="D385" s="11"/>
      <c r="E385" s="12" t="s">
        <v>1422</v>
      </c>
      <c r="F385" s="11" t="s">
        <v>1430</v>
      </c>
      <c r="G385" s="11" t="s">
        <v>1431</v>
      </c>
      <c r="H385" s="11" t="s">
        <v>1432</v>
      </c>
      <c r="I385" s="13" t="s">
        <v>1407</v>
      </c>
      <c r="J385" s="13" t="s">
        <v>1426</v>
      </c>
      <c r="K385" s="13" t="s">
        <v>41</v>
      </c>
      <c r="L385" s="11"/>
      <c r="M385" s="11"/>
      <c r="N385" s="20">
        <v>10</v>
      </c>
      <c r="O385" s="20" t="s">
        <v>1409</v>
      </c>
      <c r="P385" s="20" t="s">
        <v>1410</v>
      </c>
      <c r="Q385" s="11">
        <f t="shared" si="47"/>
        <v>117</v>
      </c>
      <c r="R385" s="11">
        <v>1170</v>
      </c>
      <c r="S385" s="13"/>
      <c r="T385" s="11"/>
      <c r="U385" s="16">
        <v>1.1499999999999999</v>
      </c>
      <c r="V385" s="17">
        <f t="shared" si="49"/>
        <v>0</v>
      </c>
      <c r="W385" s="43">
        <v>1.1499999999999999</v>
      </c>
      <c r="X385" s="44" t="s">
        <v>288</v>
      </c>
      <c r="Y385" s="25">
        <f t="shared" si="44"/>
        <v>11.5</v>
      </c>
      <c r="Z385" s="25">
        <f t="shared" si="50"/>
        <v>14.145</v>
      </c>
      <c r="AA385" s="13">
        <v>0.4</v>
      </c>
      <c r="AB385" s="23">
        <f t="shared" si="45"/>
        <v>0.69</v>
      </c>
      <c r="AC385" s="13">
        <v>0.45</v>
      </c>
      <c r="AD385" s="23">
        <f t="shared" si="46"/>
        <v>0.63249999999999995</v>
      </c>
      <c r="AE385" s="13">
        <v>0.5</v>
      </c>
      <c r="AF385" s="23">
        <v>0</v>
      </c>
      <c r="AH385" s="46">
        <f t="shared" si="51"/>
        <v>1.1499999999999999</v>
      </c>
    </row>
    <row r="386" spans="1:34">
      <c r="A386" s="10">
        <v>745586042</v>
      </c>
      <c r="B386" s="11" t="s">
        <v>35</v>
      </c>
      <c r="C386" s="11" t="s">
        <v>1402</v>
      </c>
      <c r="D386" s="11" t="s">
        <v>1433</v>
      </c>
      <c r="E386" s="12" t="s">
        <v>1434</v>
      </c>
      <c r="F386" s="11" t="s">
        <v>1423</v>
      </c>
      <c r="G386" s="11" t="s">
        <v>1435</v>
      </c>
      <c r="H386" s="11" t="s">
        <v>1436</v>
      </c>
      <c r="I386" s="13" t="s">
        <v>1407</v>
      </c>
      <c r="J386" s="13" t="s">
        <v>1426</v>
      </c>
      <c r="K386" s="13" t="s">
        <v>41</v>
      </c>
      <c r="L386" s="11" t="s">
        <v>50</v>
      </c>
      <c r="M386" s="11"/>
      <c r="N386" s="20">
        <v>55</v>
      </c>
      <c r="O386" s="20" t="s">
        <v>1409</v>
      </c>
      <c r="P386" s="20" t="s">
        <v>1410</v>
      </c>
      <c r="Q386" s="11">
        <f t="shared" si="47"/>
        <v>35</v>
      </c>
      <c r="R386" s="11">
        <v>1925</v>
      </c>
      <c r="S386" s="13" t="s">
        <v>55</v>
      </c>
      <c r="T386" s="11"/>
      <c r="U386" s="16">
        <v>1.1399999999999999</v>
      </c>
      <c r="V386" s="17">
        <f t="shared" si="49"/>
        <v>0</v>
      </c>
      <c r="W386" s="43">
        <v>1.1399999999999999</v>
      </c>
      <c r="X386" s="44" t="s">
        <v>1409</v>
      </c>
      <c r="Y386" s="25">
        <f t="shared" ref="Y386:Y398" si="59">W386*N386</f>
        <v>62.699999999999996</v>
      </c>
      <c r="Z386" s="25">
        <f t="shared" si="50"/>
        <v>77.120999999999995</v>
      </c>
      <c r="AA386" s="13">
        <v>0.4</v>
      </c>
      <c r="AB386" s="23">
        <f t="shared" ref="AB386:AB449" si="60">W386*(1-AA386)</f>
        <v>0.68399999999999994</v>
      </c>
      <c r="AC386" s="13">
        <v>0.45</v>
      </c>
      <c r="AD386" s="23">
        <f t="shared" ref="AD386:AD449" si="61">W386*(1-AC386)</f>
        <v>0.627</v>
      </c>
      <c r="AE386" s="13">
        <v>0.5</v>
      </c>
      <c r="AF386" s="47">
        <v>0.55000000000000004</v>
      </c>
      <c r="AH386" s="46">
        <f t="shared" si="51"/>
        <v>1.1399999999999999</v>
      </c>
    </row>
    <row r="387" spans="1:34">
      <c r="A387" s="10">
        <v>745586015</v>
      </c>
      <c r="B387" s="11" t="s">
        <v>35</v>
      </c>
      <c r="C387" s="11" t="s">
        <v>1402</v>
      </c>
      <c r="D387" s="11" t="s">
        <v>1437</v>
      </c>
      <c r="E387" s="12" t="s">
        <v>1438</v>
      </c>
      <c r="F387" s="11" t="s">
        <v>1439</v>
      </c>
      <c r="G387" s="11" t="s">
        <v>1440</v>
      </c>
      <c r="H387" s="11" t="s">
        <v>1441</v>
      </c>
      <c r="I387" s="13" t="s">
        <v>1407</v>
      </c>
      <c r="J387" s="13" t="s">
        <v>1426</v>
      </c>
      <c r="K387" s="13" t="s">
        <v>41</v>
      </c>
      <c r="L387" s="11" t="s">
        <v>42</v>
      </c>
      <c r="M387" s="11"/>
      <c r="N387" s="20">
        <v>50</v>
      </c>
      <c r="O387" s="20" t="s">
        <v>1409</v>
      </c>
      <c r="P387" s="20" t="s">
        <v>1410</v>
      </c>
      <c r="Q387" s="11">
        <f t="shared" si="47"/>
        <v>20</v>
      </c>
      <c r="R387" s="11">
        <v>1000</v>
      </c>
      <c r="S387" s="13" t="s">
        <v>55</v>
      </c>
      <c r="T387" s="11"/>
      <c r="U387" s="16">
        <v>1.7</v>
      </c>
      <c r="V387" s="17">
        <f t="shared" si="49"/>
        <v>0</v>
      </c>
      <c r="W387" s="43">
        <v>1.7</v>
      </c>
      <c r="X387" s="44" t="s">
        <v>1409</v>
      </c>
      <c r="Y387" s="25">
        <f t="shared" si="59"/>
        <v>85</v>
      </c>
      <c r="Z387" s="25">
        <f t="shared" si="50"/>
        <v>104.55</v>
      </c>
      <c r="AA387" s="13">
        <v>0.4</v>
      </c>
      <c r="AB387" s="23">
        <f t="shared" si="60"/>
        <v>1.02</v>
      </c>
      <c r="AC387" s="13">
        <v>0.45</v>
      </c>
      <c r="AD387" s="23">
        <f t="shared" si="61"/>
        <v>0.93500000000000005</v>
      </c>
      <c r="AE387" s="13">
        <v>0.5</v>
      </c>
      <c r="AF387" s="47">
        <v>0.8</v>
      </c>
      <c r="AH387" s="46">
        <f t="shared" si="51"/>
        <v>1.7</v>
      </c>
    </row>
    <row r="388" spans="1:34">
      <c r="A388" s="10">
        <v>745586016</v>
      </c>
      <c r="B388" s="11" t="s">
        <v>35</v>
      </c>
      <c r="C388" s="11" t="s">
        <v>1402</v>
      </c>
      <c r="D388" s="11" t="s">
        <v>1442</v>
      </c>
      <c r="E388" s="12" t="s">
        <v>1443</v>
      </c>
      <c r="F388" s="11" t="s">
        <v>1439</v>
      </c>
      <c r="G388" s="11" t="s">
        <v>1444</v>
      </c>
      <c r="H388" s="11" t="s">
        <v>1445</v>
      </c>
      <c r="I388" s="13" t="s">
        <v>1407</v>
      </c>
      <c r="J388" s="13" t="s">
        <v>1426</v>
      </c>
      <c r="K388" s="13" t="s">
        <v>41</v>
      </c>
      <c r="L388" s="11" t="s">
        <v>42</v>
      </c>
      <c r="M388" s="11"/>
      <c r="N388" s="20">
        <v>50</v>
      </c>
      <c r="O388" s="20" t="s">
        <v>1409</v>
      </c>
      <c r="P388" s="20" t="s">
        <v>1410</v>
      </c>
      <c r="Q388" s="11">
        <f t="shared" si="47"/>
        <v>20</v>
      </c>
      <c r="R388" s="11">
        <v>1000</v>
      </c>
      <c r="S388" s="13" t="s">
        <v>55</v>
      </c>
      <c r="T388" s="11"/>
      <c r="U388" s="16">
        <v>3.5</v>
      </c>
      <c r="V388" s="17">
        <f t="shared" si="49"/>
        <v>0</v>
      </c>
      <c r="W388" s="43">
        <v>3.5</v>
      </c>
      <c r="X388" s="44" t="s">
        <v>1409</v>
      </c>
      <c r="Y388" s="25">
        <f t="shared" si="59"/>
        <v>175</v>
      </c>
      <c r="Z388" s="25">
        <f t="shared" si="50"/>
        <v>215.25</v>
      </c>
      <c r="AA388" s="13">
        <v>0.4</v>
      </c>
      <c r="AB388" s="23">
        <f t="shared" si="60"/>
        <v>2.1</v>
      </c>
      <c r="AC388" s="13">
        <v>0.45</v>
      </c>
      <c r="AD388" s="23">
        <f t="shared" si="61"/>
        <v>1.9250000000000003</v>
      </c>
      <c r="AE388" s="13">
        <v>0.5</v>
      </c>
      <c r="AF388" s="47">
        <v>1.65</v>
      </c>
      <c r="AH388" s="46">
        <f t="shared" si="51"/>
        <v>3.5</v>
      </c>
    </row>
    <row r="389" spans="1:34">
      <c r="A389" s="10">
        <v>745586030</v>
      </c>
      <c r="B389" s="11" t="s">
        <v>65</v>
      </c>
      <c r="C389" s="11" t="s">
        <v>1402</v>
      </c>
      <c r="D389" s="11"/>
      <c r="E389" s="12" t="s">
        <v>1446</v>
      </c>
      <c r="F389" s="11" t="s">
        <v>1447</v>
      </c>
      <c r="G389" s="11" t="s">
        <v>1448</v>
      </c>
      <c r="H389" s="11" t="s">
        <v>1449</v>
      </c>
      <c r="I389" s="13" t="s">
        <v>1407</v>
      </c>
      <c r="J389" s="13" t="s">
        <v>1426</v>
      </c>
      <c r="K389" s="13" t="s">
        <v>41</v>
      </c>
      <c r="L389" s="11" t="s">
        <v>78</v>
      </c>
      <c r="M389" s="11"/>
      <c r="N389" s="20">
        <v>25</v>
      </c>
      <c r="O389" s="20" t="s">
        <v>1409</v>
      </c>
      <c r="P389" s="20" t="s">
        <v>1410</v>
      </c>
      <c r="Q389" s="11">
        <f t="shared" si="47"/>
        <v>34</v>
      </c>
      <c r="R389" s="11">
        <v>850</v>
      </c>
      <c r="S389" s="13"/>
      <c r="T389" s="11"/>
      <c r="U389" s="16">
        <v>2.99</v>
      </c>
      <c r="V389" s="17">
        <f t="shared" si="49"/>
        <v>0</v>
      </c>
      <c r="W389" s="43">
        <v>2.99</v>
      </c>
      <c r="X389" s="44" t="s">
        <v>288</v>
      </c>
      <c r="Y389" s="25">
        <f t="shared" si="59"/>
        <v>74.75</v>
      </c>
      <c r="Z389" s="25">
        <f t="shared" si="50"/>
        <v>91.942499999999995</v>
      </c>
      <c r="AA389" s="13">
        <v>0.4</v>
      </c>
      <c r="AB389" s="23">
        <f t="shared" si="60"/>
        <v>1.794</v>
      </c>
      <c r="AC389" s="13">
        <v>0.45</v>
      </c>
      <c r="AD389" s="23">
        <f t="shared" si="61"/>
        <v>1.6445000000000003</v>
      </c>
      <c r="AE389" s="13">
        <v>0.5</v>
      </c>
      <c r="AF389" s="47">
        <v>1.4950000000000001</v>
      </c>
      <c r="AH389" s="46">
        <f t="shared" ref="AH389:AH420" si="62">W389*(1-(AG389/100))</f>
        <v>2.99</v>
      </c>
    </row>
    <row r="390" spans="1:34">
      <c r="A390" s="10">
        <v>745586014</v>
      </c>
      <c r="B390" s="11" t="s">
        <v>65</v>
      </c>
      <c r="C390" s="11" t="s">
        <v>1402</v>
      </c>
      <c r="D390" s="11"/>
      <c r="E390" s="12" t="s">
        <v>1450</v>
      </c>
      <c r="F390" s="11" t="s">
        <v>1439</v>
      </c>
      <c r="G390" s="11" t="s">
        <v>1451</v>
      </c>
      <c r="H390" s="11" t="s">
        <v>1452</v>
      </c>
      <c r="I390" s="13" t="s">
        <v>1407</v>
      </c>
      <c r="J390" s="13" t="s">
        <v>1426</v>
      </c>
      <c r="K390" s="13" t="s">
        <v>41</v>
      </c>
      <c r="L390" s="11"/>
      <c r="M390" s="11"/>
      <c r="N390" s="20">
        <v>50</v>
      </c>
      <c r="O390" s="20" t="s">
        <v>1409</v>
      </c>
      <c r="P390" s="20" t="s">
        <v>1410</v>
      </c>
      <c r="Q390" s="11">
        <f t="shared" si="47"/>
        <v>70</v>
      </c>
      <c r="R390" s="11">
        <v>3500</v>
      </c>
      <c r="S390" s="13"/>
      <c r="T390" s="11"/>
      <c r="U390" s="16">
        <v>1.1200000000000001</v>
      </c>
      <c r="V390" s="17">
        <f t="shared" si="49"/>
        <v>0</v>
      </c>
      <c r="W390" s="43">
        <v>1.1200000000000001</v>
      </c>
      <c r="X390" s="44" t="s">
        <v>288</v>
      </c>
      <c r="Y390" s="25">
        <f t="shared" si="59"/>
        <v>56.000000000000007</v>
      </c>
      <c r="Z390" s="25">
        <f t="shared" si="50"/>
        <v>68.88000000000001</v>
      </c>
      <c r="AA390" s="13">
        <v>0.4</v>
      </c>
      <c r="AB390" s="23">
        <f t="shared" si="60"/>
        <v>0.67200000000000004</v>
      </c>
      <c r="AC390" s="13">
        <v>0.45</v>
      </c>
      <c r="AD390" s="23">
        <f t="shared" si="61"/>
        <v>0.6160000000000001</v>
      </c>
      <c r="AE390" s="13">
        <v>0.5</v>
      </c>
      <c r="AF390" s="47">
        <v>0.49</v>
      </c>
      <c r="AH390" s="46">
        <f t="shared" si="62"/>
        <v>1.1200000000000001</v>
      </c>
    </row>
    <row r="391" spans="1:34">
      <c r="A391" s="10">
        <v>745586007</v>
      </c>
      <c r="B391" s="11" t="s">
        <v>65</v>
      </c>
      <c r="C391" s="11" t="s">
        <v>1402</v>
      </c>
      <c r="D391" s="11"/>
      <c r="E391" s="12" t="s">
        <v>1453</v>
      </c>
      <c r="F391" s="11" t="s">
        <v>1439</v>
      </c>
      <c r="G391" s="11" t="s">
        <v>1454</v>
      </c>
      <c r="H391" s="11" t="s">
        <v>1455</v>
      </c>
      <c r="I391" s="13" t="s">
        <v>1407</v>
      </c>
      <c r="J391" s="13" t="s">
        <v>1426</v>
      </c>
      <c r="K391" s="13" t="s">
        <v>41</v>
      </c>
      <c r="L391" s="11"/>
      <c r="M391" s="11"/>
      <c r="N391" s="20">
        <v>50</v>
      </c>
      <c r="O391" s="20" t="s">
        <v>1409</v>
      </c>
      <c r="P391" s="20" t="s">
        <v>1410</v>
      </c>
      <c r="Q391" s="11">
        <f t="shared" ref="Q391:Q398" si="63">R391/N391</f>
        <v>30</v>
      </c>
      <c r="R391" s="11">
        <v>1500</v>
      </c>
      <c r="S391" s="13"/>
      <c r="T391" s="11"/>
      <c r="U391" s="16">
        <v>1.1599999999999999</v>
      </c>
      <c r="V391" s="17">
        <f t="shared" si="49"/>
        <v>0</v>
      </c>
      <c r="W391" s="43">
        <v>1.1599999999999999</v>
      </c>
      <c r="X391" s="44" t="s">
        <v>288</v>
      </c>
      <c r="Y391" s="25">
        <f t="shared" si="59"/>
        <v>57.999999999999993</v>
      </c>
      <c r="Z391" s="25">
        <f t="shared" si="50"/>
        <v>71.339999999999989</v>
      </c>
      <c r="AA391" s="13">
        <v>0.4</v>
      </c>
      <c r="AB391" s="23">
        <f t="shared" si="60"/>
        <v>0.69599999999999995</v>
      </c>
      <c r="AC391" s="13">
        <v>0.45</v>
      </c>
      <c r="AD391" s="23">
        <f t="shared" si="61"/>
        <v>0.63800000000000001</v>
      </c>
      <c r="AE391" s="13">
        <v>0.5</v>
      </c>
      <c r="AF391" s="47">
        <v>0.49</v>
      </c>
      <c r="AH391" s="46">
        <f t="shared" si="62"/>
        <v>1.1599999999999999</v>
      </c>
    </row>
    <row r="392" spans="1:34">
      <c r="A392" s="10">
        <v>745586033</v>
      </c>
      <c r="B392" s="11" t="s">
        <v>65</v>
      </c>
      <c r="C392" s="11" t="s">
        <v>1402</v>
      </c>
      <c r="D392" s="11"/>
      <c r="E392" s="12" t="s">
        <v>1456</v>
      </c>
      <c r="F392" s="11" t="s">
        <v>1439</v>
      </c>
      <c r="G392" s="11" t="s">
        <v>1457</v>
      </c>
      <c r="H392" s="11" t="s">
        <v>1458</v>
      </c>
      <c r="I392" s="13" t="s">
        <v>1407</v>
      </c>
      <c r="J392" s="13" t="s">
        <v>1426</v>
      </c>
      <c r="K392" s="13" t="s">
        <v>41</v>
      </c>
      <c r="L392" s="11"/>
      <c r="M392" s="11"/>
      <c r="N392" s="20">
        <v>50</v>
      </c>
      <c r="O392" s="20" t="s">
        <v>1409</v>
      </c>
      <c r="P392" s="20" t="s">
        <v>1410</v>
      </c>
      <c r="Q392" s="11">
        <f t="shared" si="63"/>
        <v>24</v>
      </c>
      <c r="R392" s="11">
        <v>1200</v>
      </c>
      <c r="S392" s="13"/>
      <c r="T392" s="11"/>
      <c r="U392" s="16">
        <v>1.25</v>
      </c>
      <c r="V392" s="17">
        <f t="shared" si="49"/>
        <v>0</v>
      </c>
      <c r="W392" s="43">
        <v>1.25</v>
      </c>
      <c r="X392" s="44" t="s">
        <v>288</v>
      </c>
      <c r="Y392" s="25">
        <f t="shared" si="59"/>
        <v>62.5</v>
      </c>
      <c r="Z392" s="25">
        <f t="shared" si="50"/>
        <v>76.875</v>
      </c>
      <c r="AA392" s="13">
        <v>0.4</v>
      </c>
      <c r="AB392" s="23">
        <f t="shared" si="60"/>
        <v>0.75</v>
      </c>
      <c r="AC392" s="13">
        <v>0.45</v>
      </c>
      <c r="AD392" s="23">
        <f t="shared" si="61"/>
        <v>0.6875</v>
      </c>
      <c r="AE392" s="13">
        <v>0.5</v>
      </c>
      <c r="AF392" s="47">
        <v>0.66</v>
      </c>
      <c r="AH392" s="46">
        <f t="shared" si="62"/>
        <v>1.25</v>
      </c>
    </row>
    <row r="393" spans="1:34">
      <c r="A393" s="81">
        <v>738722213</v>
      </c>
      <c r="B393" s="11" t="s">
        <v>35</v>
      </c>
      <c r="C393" s="11" t="s">
        <v>1459</v>
      </c>
      <c r="D393" s="11"/>
      <c r="E393" s="12" t="s">
        <v>1460</v>
      </c>
      <c r="F393" s="11"/>
      <c r="G393" s="11" t="s">
        <v>1461</v>
      </c>
      <c r="H393" s="11" t="s">
        <v>1460</v>
      </c>
      <c r="I393" s="13" t="s">
        <v>1407</v>
      </c>
      <c r="J393" s="13" t="s">
        <v>1426</v>
      </c>
      <c r="K393" s="13" t="s">
        <v>41</v>
      </c>
      <c r="L393" s="11" t="s">
        <v>1462</v>
      </c>
      <c r="M393" s="11"/>
      <c r="N393" s="20">
        <v>25</v>
      </c>
      <c r="O393" s="20" t="s">
        <v>288</v>
      </c>
      <c r="P393" s="20" t="s">
        <v>1330</v>
      </c>
      <c r="Q393" s="11">
        <f t="shared" si="63"/>
        <v>0</v>
      </c>
      <c r="R393" s="11"/>
      <c r="S393" s="13" t="s">
        <v>1330</v>
      </c>
      <c r="T393" s="11"/>
      <c r="U393" s="16">
        <v>4.5</v>
      </c>
      <c r="V393" s="17">
        <f t="shared" si="49"/>
        <v>0.13461538461538469</v>
      </c>
      <c r="W393" s="43">
        <v>5.2</v>
      </c>
      <c r="X393" s="44" t="s">
        <v>288</v>
      </c>
      <c r="Y393" s="25">
        <f t="shared" si="59"/>
        <v>130</v>
      </c>
      <c r="Z393" s="25">
        <f t="shared" si="50"/>
        <v>159.9</v>
      </c>
      <c r="AA393" s="13">
        <v>0.4</v>
      </c>
      <c r="AB393" s="23">
        <f t="shared" si="60"/>
        <v>3.12</v>
      </c>
      <c r="AC393" s="13">
        <v>0.45</v>
      </c>
      <c r="AD393" s="23">
        <f t="shared" si="61"/>
        <v>2.8600000000000003</v>
      </c>
      <c r="AE393" s="13">
        <v>0.5</v>
      </c>
      <c r="AF393" s="47">
        <v>2.25</v>
      </c>
      <c r="AH393" s="46">
        <f t="shared" si="62"/>
        <v>5.2</v>
      </c>
    </row>
    <row r="394" spans="1:34">
      <c r="A394" s="81">
        <v>738722214</v>
      </c>
      <c r="B394" s="11" t="s">
        <v>35</v>
      </c>
      <c r="C394" s="11" t="s">
        <v>1459</v>
      </c>
      <c r="D394" s="11"/>
      <c r="E394" s="12" t="s">
        <v>1463</v>
      </c>
      <c r="F394" s="11"/>
      <c r="G394" s="11" t="s">
        <v>1464</v>
      </c>
      <c r="H394" s="11" t="s">
        <v>1463</v>
      </c>
      <c r="I394" s="13" t="s">
        <v>1407</v>
      </c>
      <c r="J394" s="13" t="s">
        <v>1426</v>
      </c>
      <c r="K394" s="13" t="s">
        <v>41</v>
      </c>
      <c r="L394" s="11" t="s">
        <v>1462</v>
      </c>
      <c r="M394" s="11"/>
      <c r="N394" s="20">
        <v>150</v>
      </c>
      <c r="O394" s="20" t="s">
        <v>288</v>
      </c>
      <c r="P394" s="20" t="s">
        <v>1330</v>
      </c>
      <c r="Q394" s="11">
        <f t="shared" si="63"/>
        <v>0</v>
      </c>
      <c r="R394" s="11"/>
      <c r="S394" s="13" t="s">
        <v>1465</v>
      </c>
      <c r="T394" s="11"/>
      <c r="U394" s="16">
        <v>1.6</v>
      </c>
      <c r="V394" s="17">
        <f t="shared" si="49"/>
        <v>7.5144508670520138E-2</v>
      </c>
      <c r="W394" s="43">
        <v>1.73</v>
      </c>
      <c r="X394" s="44" t="s">
        <v>288</v>
      </c>
      <c r="Y394" s="25">
        <f t="shared" si="59"/>
        <v>259.5</v>
      </c>
      <c r="Z394" s="25">
        <f t="shared" si="50"/>
        <v>319.185</v>
      </c>
      <c r="AA394" s="13">
        <v>0.4</v>
      </c>
      <c r="AB394" s="23">
        <f t="shared" si="60"/>
        <v>1.038</v>
      </c>
      <c r="AC394" s="13">
        <v>0.45</v>
      </c>
      <c r="AD394" s="23">
        <f t="shared" si="61"/>
        <v>0.95150000000000001</v>
      </c>
      <c r="AE394" s="13">
        <v>0.5</v>
      </c>
      <c r="AF394" s="23">
        <v>0.8</v>
      </c>
      <c r="AH394" s="46">
        <f t="shared" si="62"/>
        <v>1.73</v>
      </c>
    </row>
    <row r="395" spans="1:34">
      <c r="A395" s="10">
        <v>738721155</v>
      </c>
      <c r="B395" s="11" t="s">
        <v>35</v>
      </c>
      <c r="C395" s="11" t="s">
        <v>1466</v>
      </c>
      <c r="D395" s="11"/>
      <c r="E395" s="12" t="s">
        <v>1467</v>
      </c>
      <c r="F395" s="11"/>
      <c r="G395" s="11" t="s">
        <v>1468</v>
      </c>
      <c r="H395" s="11" t="s">
        <v>1469</v>
      </c>
      <c r="I395" s="13" t="s">
        <v>1029</v>
      </c>
      <c r="J395" s="13" t="s">
        <v>1030</v>
      </c>
      <c r="K395" s="13" t="s">
        <v>41</v>
      </c>
      <c r="L395" s="11" t="s">
        <v>78</v>
      </c>
      <c r="M395" s="11"/>
      <c r="N395" s="20">
        <v>30</v>
      </c>
      <c r="O395" s="20" t="s">
        <v>1409</v>
      </c>
      <c r="P395" s="20" t="s">
        <v>1410</v>
      </c>
      <c r="Q395" s="11">
        <f t="shared" si="63"/>
        <v>0</v>
      </c>
      <c r="R395" s="11"/>
      <c r="S395" s="13"/>
      <c r="T395" s="11"/>
      <c r="U395" s="16">
        <v>11</v>
      </c>
      <c r="V395" s="17">
        <f t="shared" si="49"/>
        <v>0</v>
      </c>
      <c r="W395" s="43">
        <v>11</v>
      </c>
      <c r="X395" s="44" t="s">
        <v>1409</v>
      </c>
      <c r="Y395" s="25">
        <f t="shared" si="59"/>
        <v>330</v>
      </c>
      <c r="Z395" s="25">
        <f t="shared" si="50"/>
        <v>405.9</v>
      </c>
      <c r="AA395" s="13">
        <v>0.4</v>
      </c>
      <c r="AB395" s="23">
        <f t="shared" si="60"/>
        <v>6.6</v>
      </c>
      <c r="AC395" s="13">
        <v>0.45</v>
      </c>
      <c r="AD395" s="23">
        <f t="shared" si="61"/>
        <v>6.0500000000000007</v>
      </c>
      <c r="AE395" s="13">
        <v>0.5</v>
      </c>
      <c r="AF395" s="47">
        <v>5.5</v>
      </c>
      <c r="AH395" s="46">
        <f t="shared" si="62"/>
        <v>11</v>
      </c>
    </row>
    <row r="396" spans="1:34">
      <c r="A396" s="10">
        <v>745586054</v>
      </c>
      <c r="B396" s="11" t="s">
        <v>35</v>
      </c>
      <c r="C396" s="11" t="s">
        <v>1402</v>
      </c>
      <c r="D396" s="11"/>
      <c r="E396" s="12" t="s">
        <v>1470</v>
      </c>
      <c r="F396" s="11" t="s">
        <v>1471</v>
      </c>
      <c r="G396" s="11" t="s">
        <v>1472</v>
      </c>
      <c r="H396" s="11" t="s">
        <v>1473</v>
      </c>
      <c r="I396" s="13" t="s">
        <v>1407</v>
      </c>
      <c r="J396" s="13" t="s">
        <v>1426</v>
      </c>
      <c r="K396" s="13" t="s">
        <v>41</v>
      </c>
      <c r="L396" s="11"/>
      <c r="M396" s="11"/>
      <c r="N396" s="20">
        <v>55</v>
      </c>
      <c r="O396" s="20" t="s">
        <v>1409</v>
      </c>
      <c r="P396" s="20" t="s">
        <v>1410</v>
      </c>
      <c r="Q396" s="11">
        <f t="shared" si="63"/>
        <v>15</v>
      </c>
      <c r="R396" s="11">
        <v>825</v>
      </c>
      <c r="S396" s="13"/>
      <c r="T396" s="11"/>
      <c r="U396" s="16">
        <v>2</v>
      </c>
      <c r="V396" s="17">
        <f t="shared" si="49"/>
        <v>0</v>
      </c>
      <c r="W396" s="43">
        <v>2</v>
      </c>
      <c r="X396" s="44" t="s">
        <v>1409</v>
      </c>
      <c r="Y396" s="25">
        <f t="shared" si="59"/>
        <v>110</v>
      </c>
      <c r="Z396" s="25">
        <f t="shared" si="50"/>
        <v>135.30000000000001</v>
      </c>
      <c r="AA396" s="13">
        <v>0.4</v>
      </c>
      <c r="AB396" s="23">
        <f t="shared" si="60"/>
        <v>1.2</v>
      </c>
      <c r="AC396" s="13">
        <v>0.45</v>
      </c>
      <c r="AD396" s="23">
        <f t="shared" si="61"/>
        <v>1.1000000000000001</v>
      </c>
      <c r="AE396" s="13">
        <v>0.5</v>
      </c>
      <c r="AF396" s="23">
        <v>1</v>
      </c>
      <c r="AH396" s="46">
        <f t="shared" si="62"/>
        <v>2</v>
      </c>
    </row>
    <row r="397" spans="1:34">
      <c r="A397" s="10">
        <v>745586053</v>
      </c>
      <c r="B397" s="11" t="s">
        <v>35</v>
      </c>
      <c r="C397" s="11" t="s">
        <v>1402</v>
      </c>
      <c r="D397" s="11"/>
      <c r="E397" s="12" t="s">
        <v>1470</v>
      </c>
      <c r="F397" s="11" t="s">
        <v>1474</v>
      </c>
      <c r="G397" s="11" t="s">
        <v>1475</v>
      </c>
      <c r="H397" s="11" t="s">
        <v>1476</v>
      </c>
      <c r="I397" s="13" t="s">
        <v>1407</v>
      </c>
      <c r="J397" s="13" t="s">
        <v>1426</v>
      </c>
      <c r="K397" s="13" t="s">
        <v>41</v>
      </c>
      <c r="L397" s="11"/>
      <c r="M397" s="11"/>
      <c r="N397" s="20">
        <v>22</v>
      </c>
      <c r="O397" s="20" t="s">
        <v>1409</v>
      </c>
      <c r="P397" s="20" t="s">
        <v>1410</v>
      </c>
      <c r="Q397" s="11">
        <f t="shared" si="63"/>
        <v>24</v>
      </c>
      <c r="R397" s="11">
        <v>528</v>
      </c>
      <c r="S397" s="13"/>
      <c r="T397" s="11"/>
      <c r="U397" s="16">
        <v>2</v>
      </c>
      <c r="V397" s="17">
        <f t="shared" si="49"/>
        <v>0</v>
      </c>
      <c r="W397" s="43">
        <v>2</v>
      </c>
      <c r="X397" s="44" t="s">
        <v>1409</v>
      </c>
      <c r="Y397" s="25">
        <f t="shared" si="59"/>
        <v>44</v>
      </c>
      <c r="Z397" s="25">
        <f t="shared" si="50"/>
        <v>54.12</v>
      </c>
      <c r="AA397" s="13">
        <v>0.4</v>
      </c>
      <c r="AB397" s="23">
        <f t="shared" si="60"/>
        <v>1.2</v>
      </c>
      <c r="AC397" s="13">
        <v>0.45</v>
      </c>
      <c r="AD397" s="23">
        <f t="shared" si="61"/>
        <v>1.1000000000000001</v>
      </c>
      <c r="AE397" s="13">
        <v>0.5</v>
      </c>
      <c r="AF397" s="23">
        <v>1</v>
      </c>
      <c r="AH397" s="46">
        <f t="shared" si="62"/>
        <v>2</v>
      </c>
    </row>
    <row r="398" spans="1:34">
      <c r="A398" s="10">
        <v>745586055</v>
      </c>
      <c r="B398" s="11" t="s">
        <v>65</v>
      </c>
      <c r="C398" s="11" t="s">
        <v>1402</v>
      </c>
      <c r="D398" s="11"/>
      <c r="E398" s="12" t="s">
        <v>1477</v>
      </c>
      <c r="F398" s="11" t="s">
        <v>1478</v>
      </c>
      <c r="G398" s="11" t="s">
        <v>1479</v>
      </c>
      <c r="H398" s="11" t="s">
        <v>1480</v>
      </c>
      <c r="I398" s="13" t="s">
        <v>1407</v>
      </c>
      <c r="J398" s="13" t="s">
        <v>1426</v>
      </c>
      <c r="K398" s="13" t="s">
        <v>41</v>
      </c>
      <c r="L398" s="11"/>
      <c r="M398" s="11"/>
      <c r="N398" s="20">
        <v>55</v>
      </c>
      <c r="O398" s="20" t="s">
        <v>1409</v>
      </c>
      <c r="P398" s="20" t="s">
        <v>1410</v>
      </c>
      <c r="Q398" s="11">
        <f t="shared" si="63"/>
        <v>15</v>
      </c>
      <c r="R398" s="11">
        <v>825</v>
      </c>
      <c r="S398" s="13"/>
      <c r="T398" s="11"/>
      <c r="U398" s="16">
        <v>1.9</v>
      </c>
      <c r="V398" s="17">
        <f t="shared" si="49"/>
        <v>0</v>
      </c>
      <c r="W398" s="43">
        <v>1.9</v>
      </c>
      <c r="X398" s="44" t="s">
        <v>288</v>
      </c>
      <c r="Y398" s="25">
        <f t="shared" si="59"/>
        <v>104.5</v>
      </c>
      <c r="Z398" s="25">
        <f t="shared" si="50"/>
        <v>128.535</v>
      </c>
      <c r="AA398" s="13">
        <v>0.4</v>
      </c>
      <c r="AB398" s="23">
        <f t="shared" si="60"/>
        <v>1.1399999999999999</v>
      </c>
      <c r="AC398" s="13">
        <v>0.45</v>
      </c>
      <c r="AD398" s="23">
        <f t="shared" si="61"/>
        <v>1.0449999999999999</v>
      </c>
      <c r="AE398" s="13">
        <v>0.5</v>
      </c>
      <c r="AF398" s="23">
        <v>0.95</v>
      </c>
      <c r="AH398" s="46">
        <f t="shared" si="62"/>
        <v>1.9</v>
      </c>
    </row>
  </sheetData>
  <sheetProtection sort="0" autoFilter="0" pivotTables="0"/>
  <autoFilter ref="A1:AH39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A46B-4BEF-448E-B0F6-5E5F7DD34FB7}">
  <dimension ref="A1:AG647"/>
  <sheetViews>
    <sheetView workbookViewId="0">
      <pane xSplit="6" ySplit="1" topLeftCell="G585" activePane="bottomRight" state="frozen"/>
      <selection pane="bottomRight" sqref="A1:A1048576"/>
      <selection pane="bottomLeft" activeCell="A2" sqref="A2"/>
      <selection pane="topRight" activeCell="G1" sqref="G1"/>
    </sheetView>
  </sheetViews>
  <sheetFormatPr defaultRowHeight="15" outlineLevelCol="1"/>
  <cols>
    <col min="1" max="1" width="10.85546875" customWidth="1"/>
    <col min="2" max="2" width="10.28515625" customWidth="1"/>
    <col min="3" max="3" width="10.42578125" customWidth="1"/>
    <col min="5" max="5" width="36" style="1" customWidth="1"/>
    <col min="6" max="6" width="11.42578125" style="80" customWidth="1"/>
    <col min="7" max="7" width="14.42578125" style="7" customWidth="1"/>
    <col min="8" max="8" width="30.85546875" style="1" customWidth="1"/>
    <col min="9" max="9" width="30.42578125" style="7" hidden="1" customWidth="1" outlineLevel="1"/>
    <col min="10" max="10" width="20.7109375" style="7" hidden="1" customWidth="1" outlineLevel="1"/>
    <col min="11" max="11" width="9.5703125" style="7" hidden="1" customWidth="1" outlineLevel="1"/>
    <col min="12" max="12" width="10.5703125" customWidth="1" collapsed="1"/>
    <col min="13" max="13" width="19.5703125" hidden="1" customWidth="1" outlineLevel="1"/>
    <col min="14" max="14" width="9.140625" collapsed="1"/>
    <col min="15" max="15" width="4.85546875" customWidth="1"/>
    <col min="17" max="18" width="9.140625" hidden="1" customWidth="1" outlineLevel="1"/>
    <col min="19" max="19" width="9.140625" style="7" collapsed="1"/>
    <col min="20" max="20" width="9.140625" hidden="1" customWidth="1" outlineLevel="1"/>
    <col min="21" max="21" width="9.28515625" style="64" bestFit="1" customWidth="1" collapsed="1"/>
    <col min="22" max="22" width="10" style="19" customWidth="1"/>
    <col min="23" max="23" width="10.42578125" style="39" bestFit="1" customWidth="1"/>
    <col min="24" max="24" width="5.85546875" style="1" customWidth="1"/>
    <col min="25" max="26" width="9.42578125" style="26" bestFit="1" customWidth="1"/>
    <col min="27" max="27" width="9.140625" style="7"/>
    <col min="28" max="28" width="10.42578125" style="28" bestFit="1" customWidth="1"/>
    <col min="29" max="29" width="9.140625" style="7"/>
    <col min="30" max="30" width="9.140625" style="35"/>
    <col min="31" max="31" width="11" style="35" customWidth="1"/>
    <col min="33" max="33" width="10.42578125" style="42" bestFit="1" customWidth="1"/>
  </cols>
  <sheetData>
    <row r="1" spans="1:33" s="5" customFormat="1" ht="48" customHeight="1">
      <c r="A1" s="30" t="s">
        <v>0</v>
      </c>
      <c r="B1" s="30" t="s">
        <v>1</v>
      </c>
      <c r="C1" s="30" t="s">
        <v>2</v>
      </c>
      <c r="D1" s="30" t="s">
        <v>3</v>
      </c>
      <c r="E1" s="30" t="s">
        <v>4</v>
      </c>
      <c r="F1" s="30" t="s">
        <v>5</v>
      </c>
      <c r="G1" s="31" t="s">
        <v>6</v>
      </c>
      <c r="H1" s="30" t="s">
        <v>7</v>
      </c>
      <c r="I1" s="31" t="s">
        <v>8</v>
      </c>
      <c r="J1" s="31" t="s">
        <v>9</v>
      </c>
      <c r="K1" s="31" t="s">
        <v>10</v>
      </c>
      <c r="L1" s="30" t="s">
        <v>11</v>
      </c>
      <c r="M1" s="30" t="s">
        <v>12</v>
      </c>
      <c r="N1" s="30" t="s">
        <v>13</v>
      </c>
      <c r="O1" s="30" t="s">
        <v>14</v>
      </c>
      <c r="P1" s="30" t="s">
        <v>15</v>
      </c>
      <c r="Q1" s="30" t="s">
        <v>16</v>
      </c>
      <c r="R1" s="30" t="s">
        <v>17</v>
      </c>
      <c r="S1" s="31" t="s">
        <v>18</v>
      </c>
      <c r="T1" s="30" t="s">
        <v>19</v>
      </c>
      <c r="U1" s="62" t="s">
        <v>1481</v>
      </c>
      <c r="V1" s="32" t="s">
        <v>21</v>
      </c>
      <c r="W1" s="36" t="s">
        <v>22</v>
      </c>
      <c r="X1" s="30" t="s">
        <v>23</v>
      </c>
      <c r="Y1" s="33" t="s">
        <v>24</v>
      </c>
      <c r="Z1" s="33" t="s">
        <v>25</v>
      </c>
      <c r="AA1" s="31" t="s">
        <v>26</v>
      </c>
      <c r="AB1" s="36" t="s">
        <v>27</v>
      </c>
      <c r="AC1" s="31" t="s">
        <v>28</v>
      </c>
      <c r="AD1" s="34" t="s">
        <v>29</v>
      </c>
      <c r="AE1" s="69" t="s">
        <v>1482</v>
      </c>
      <c r="AF1" s="30" t="s">
        <v>32</v>
      </c>
      <c r="AG1" s="40" t="s">
        <v>33</v>
      </c>
    </row>
    <row r="2" spans="1:33">
      <c r="A2" s="11">
        <v>738360558</v>
      </c>
      <c r="B2" s="11" t="s">
        <v>35</v>
      </c>
      <c r="C2" s="11" t="s">
        <v>74</v>
      </c>
      <c r="D2" s="11" t="s">
        <v>1483</v>
      </c>
      <c r="E2" s="12" t="s">
        <v>1484</v>
      </c>
      <c r="F2" s="77"/>
      <c r="G2" s="13" t="s">
        <v>1485</v>
      </c>
      <c r="H2" s="20" t="s">
        <v>1486</v>
      </c>
      <c r="I2" s="13" t="s">
        <v>1487</v>
      </c>
      <c r="J2" s="13" t="s">
        <v>1488</v>
      </c>
      <c r="K2" s="13" t="s">
        <v>41</v>
      </c>
      <c r="L2" s="11" t="s">
        <v>119</v>
      </c>
      <c r="M2" s="11" t="s">
        <v>1489</v>
      </c>
      <c r="N2" s="11">
        <v>1</v>
      </c>
      <c r="O2" s="11" t="s">
        <v>288</v>
      </c>
      <c r="P2" s="11" t="s">
        <v>1023</v>
      </c>
      <c r="Q2" s="11"/>
      <c r="R2" s="11"/>
      <c r="S2" s="13" t="s">
        <v>1023</v>
      </c>
      <c r="T2" s="11">
        <v>12</v>
      </c>
      <c r="U2" s="63">
        <v>11.4</v>
      </c>
      <c r="V2" s="17">
        <f>1-(U2/W2)</f>
        <v>4.2016806722689037E-2</v>
      </c>
      <c r="W2" s="38">
        <v>11.9</v>
      </c>
      <c r="X2" s="21" t="s">
        <v>288</v>
      </c>
      <c r="Y2" s="25">
        <f t="shared" ref="Y2:Y65" si="0">W2*N2</f>
        <v>11.9</v>
      </c>
      <c r="Z2" s="25">
        <f t="shared" ref="Z2:Z33" si="1">Y2*1.23</f>
        <v>14.637</v>
      </c>
      <c r="AA2" s="13">
        <v>0.4</v>
      </c>
      <c r="AB2" s="27">
        <f t="shared" ref="AB2:AB65" si="2">W2*(1-AA2)</f>
        <v>7.14</v>
      </c>
      <c r="AC2" s="13">
        <v>0.45</v>
      </c>
      <c r="AD2" s="37">
        <f t="shared" ref="AD2:AD65" si="3">W2*(1-AC2)</f>
        <v>6.5450000000000008</v>
      </c>
      <c r="AE2" s="70"/>
      <c r="AF2" s="11"/>
      <c r="AG2" s="41">
        <f t="shared" ref="AG2:AG65" si="4">W2*(1-(AF2/100))</f>
        <v>11.9</v>
      </c>
    </row>
    <row r="3" spans="1:33">
      <c r="A3" s="11">
        <v>738360532</v>
      </c>
      <c r="B3" s="11" t="s">
        <v>35</v>
      </c>
      <c r="C3" s="11" t="s">
        <v>74</v>
      </c>
      <c r="D3" s="11" t="s">
        <v>1490</v>
      </c>
      <c r="E3" s="12" t="s">
        <v>1491</v>
      </c>
      <c r="F3" s="77"/>
      <c r="G3" s="13" t="s">
        <v>1492</v>
      </c>
      <c r="H3" s="20" t="s">
        <v>1493</v>
      </c>
      <c r="I3" s="13" t="s">
        <v>1487</v>
      </c>
      <c r="J3" s="13" t="s">
        <v>1488</v>
      </c>
      <c r="K3" s="13" t="s">
        <v>41</v>
      </c>
      <c r="L3" s="11" t="s">
        <v>119</v>
      </c>
      <c r="M3" s="11"/>
      <c r="N3" s="11">
        <v>1</v>
      </c>
      <c r="O3" s="11" t="s">
        <v>288</v>
      </c>
      <c r="P3" s="11" t="s">
        <v>1023</v>
      </c>
      <c r="Q3" s="11"/>
      <c r="R3" s="11">
        <v>1440</v>
      </c>
      <c r="S3" s="13" t="s">
        <v>111</v>
      </c>
      <c r="T3" s="11">
        <v>12</v>
      </c>
      <c r="U3" s="63">
        <v>7.3</v>
      </c>
      <c r="V3" s="17">
        <f>1-(U3/W3)</f>
        <v>3.9473684210526327E-2</v>
      </c>
      <c r="W3" s="38">
        <v>7.6</v>
      </c>
      <c r="X3" s="21" t="s">
        <v>288</v>
      </c>
      <c r="Y3" s="25">
        <f t="shared" si="0"/>
        <v>7.6</v>
      </c>
      <c r="Z3" s="25">
        <f t="shared" si="1"/>
        <v>9.347999999999999</v>
      </c>
      <c r="AA3" s="13">
        <v>0.4</v>
      </c>
      <c r="AB3" s="27">
        <f t="shared" si="2"/>
        <v>4.5599999999999996</v>
      </c>
      <c r="AC3" s="13">
        <v>0.45</v>
      </c>
      <c r="AD3" s="37">
        <f t="shared" si="3"/>
        <v>4.18</v>
      </c>
      <c r="AE3" s="70"/>
      <c r="AF3" s="11"/>
      <c r="AG3" s="41">
        <f t="shared" si="4"/>
        <v>7.6</v>
      </c>
    </row>
    <row r="4" spans="1:33">
      <c r="A4" s="11">
        <v>738360333</v>
      </c>
      <c r="B4" s="11" t="s">
        <v>35</v>
      </c>
      <c r="C4" s="11" t="s">
        <v>74</v>
      </c>
      <c r="D4" s="11" t="s">
        <v>1494</v>
      </c>
      <c r="E4" s="12" t="s">
        <v>1495</v>
      </c>
      <c r="F4" s="77"/>
      <c r="G4" s="13" t="s">
        <v>1496</v>
      </c>
      <c r="H4" s="20" t="s">
        <v>1497</v>
      </c>
      <c r="I4" s="13" t="s">
        <v>1487</v>
      </c>
      <c r="J4" s="13" t="s">
        <v>1488</v>
      </c>
      <c r="K4" s="13" t="s">
        <v>41</v>
      </c>
      <c r="L4" s="11" t="s">
        <v>42</v>
      </c>
      <c r="M4" s="11"/>
      <c r="N4" s="11">
        <v>1</v>
      </c>
      <c r="O4" s="11" t="s">
        <v>288</v>
      </c>
      <c r="P4" s="11" t="s">
        <v>1330</v>
      </c>
      <c r="Q4" s="11">
        <v>50</v>
      </c>
      <c r="R4" s="11"/>
      <c r="S4" s="13" t="s">
        <v>1330</v>
      </c>
      <c r="T4" s="11"/>
      <c r="U4" s="63">
        <v>17.5</v>
      </c>
      <c r="V4" s="17">
        <f>1-(U4/W4)</f>
        <v>2.777777777777779E-2</v>
      </c>
      <c r="W4" s="38">
        <v>18</v>
      </c>
      <c r="X4" s="21" t="s">
        <v>288</v>
      </c>
      <c r="Y4" s="25">
        <f t="shared" si="0"/>
        <v>18</v>
      </c>
      <c r="Z4" s="25">
        <f t="shared" si="1"/>
        <v>22.14</v>
      </c>
      <c r="AA4" s="13">
        <v>0.4</v>
      </c>
      <c r="AB4" s="27">
        <f t="shared" si="2"/>
        <v>10.799999999999999</v>
      </c>
      <c r="AC4" s="13">
        <v>0.45</v>
      </c>
      <c r="AD4" s="37">
        <f t="shared" si="3"/>
        <v>9.9</v>
      </c>
      <c r="AE4" s="70"/>
      <c r="AF4" s="11"/>
      <c r="AG4" s="41">
        <f t="shared" si="4"/>
        <v>18</v>
      </c>
    </row>
    <row r="5" spans="1:33">
      <c r="A5" s="11">
        <v>738360334</v>
      </c>
      <c r="B5" s="11" t="s">
        <v>35</v>
      </c>
      <c r="C5" s="11" t="s">
        <v>74</v>
      </c>
      <c r="D5" s="11" t="s">
        <v>1498</v>
      </c>
      <c r="E5" s="12" t="s">
        <v>1499</v>
      </c>
      <c r="F5" s="77"/>
      <c r="G5" s="13" t="s">
        <v>1500</v>
      </c>
      <c r="H5" s="20" t="s">
        <v>1501</v>
      </c>
      <c r="I5" s="13" t="s">
        <v>1487</v>
      </c>
      <c r="J5" s="13" t="s">
        <v>1488</v>
      </c>
      <c r="K5" s="13" t="s">
        <v>41</v>
      </c>
      <c r="L5" s="11" t="s">
        <v>42</v>
      </c>
      <c r="M5" s="11"/>
      <c r="N5" s="11">
        <v>1</v>
      </c>
      <c r="O5" s="11" t="s">
        <v>288</v>
      </c>
      <c r="P5" s="11" t="s">
        <v>1330</v>
      </c>
      <c r="Q5" s="11">
        <v>50</v>
      </c>
      <c r="R5" s="11"/>
      <c r="S5" s="13" t="s">
        <v>1330</v>
      </c>
      <c r="T5" s="11"/>
      <c r="U5" s="63">
        <v>17.5</v>
      </c>
      <c r="V5" s="17">
        <f>1-(U5/W5)</f>
        <v>2.777777777777779E-2</v>
      </c>
      <c r="W5" s="38">
        <v>18</v>
      </c>
      <c r="X5" s="21" t="s">
        <v>288</v>
      </c>
      <c r="Y5" s="25">
        <f t="shared" si="0"/>
        <v>18</v>
      </c>
      <c r="Z5" s="25">
        <f t="shared" si="1"/>
        <v>22.14</v>
      </c>
      <c r="AA5" s="13">
        <v>0.4</v>
      </c>
      <c r="AB5" s="27">
        <f t="shared" si="2"/>
        <v>10.799999999999999</v>
      </c>
      <c r="AC5" s="13">
        <v>0.45</v>
      </c>
      <c r="AD5" s="37">
        <f t="shared" si="3"/>
        <v>9.9</v>
      </c>
      <c r="AE5" s="70"/>
      <c r="AF5" s="11"/>
      <c r="AG5" s="41">
        <f t="shared" si="4"/>
        <v>18</v>
      </c>
    </row>
    <row r="6" spans="1:33">
      <c r="A6" s="11">
        <v>738730004</v>
      </c>
      <c r="B6" s="11" t="s">
        <v>35</v>
      </c>
      <c r="C6" s="11" t="s">
        <v>74</v>
      </c>
      <c r="D6" s="11" t="s">
        <v>1502</v>
      </c>
      <c r="E6" s="12" t="s">
        <v>1503</v>
      </c>
      <c r="F6" s="77"/>
      <c r="G6" s="13" t="s">
        <v>1504</v>
      </c>
      <c r="H6" s="20" t="s">
        <v>1505</v>
      </c>
      <c r="I6" s="13" t="s">
        <v>1487</v>
      </c>
      <c r="J6" s="13" t="s">
        <v>1488</v>
      </c>
      <c r="K6" s="13" t="s">
        <v>41</v>
      </c>
      <c r="L6" s="11" t="s">
        <v>42</v>
      </c>
      <c r="M6" s="11"/>
      <c r="N6" s="11">
        <v>1</v>
      </c>
      <c r="O6" s="11" t="s">
        <v>288</v>
      </c>
      <c r="P6" s="11" t="s">
        <v>1465</v>
      </c>
      <c r="Q6" s="11"/>
      <c r="R6" s="11"/>
      <c r="S6" s="13" t="s">
        <v>1465</v>
      </c>
      <c r="T6" s="11"/>
      <c r="U6" s="63">
        <v>25</v>
      </c>
      <c r="V6" s="17">
        <f>1-(U6/W6)</f>
        <v>3.1007751937984551E-2</v>
      </c>
      <c r="W6" s="38">
        <v>25.8</v>
      </c>
      <c r="X6" s="21" t="s">
        <v>288</v>
      </c>
      <c r="Y6" s="25">
        <f t="shared" si="0"/>
        <v>25.8</v>
      </c>
      <c r="Z6" s="25">
        <f t="shared" si="1"/>
        <v>31.734000000000002</v>
      </c>
      <c r="AA6" s="13">
        <v>0.4</v>
      </c>
      <c r="AB6" s="27">
        <f t="shared" si="2"/>
        <v>15.48</v>
      </c>
      <c r="AC6" s="13">
        <v>0.45</v>
      </c>
      <c r="AD6" s="37">
        <f t="shared" si="3"/>
        <v>14.190000000000001</v>
      </c>
      <c r="AE6" s="70"/>
      <c r="AF6" s="11"/>
      <c r="AG6" s="41">
        <f t="shared" si="4"/>
        <v>25.8</v>
      </c>
    </row>
    <row r="7" spans="1:33">
      <c r="A7" s="11">
        <v>738730059</v>
      </c>
      <c r="B7" s="11" t="s">
        <v>35</v>
      </c>
      <c r="C7" s="11" t="s">
        <v>1506</v>
      </c>
      <c r="D7" s="11" t="s">
        <v>1507</v>
      </c>
      <c r="E7" s="12" t="s">
        <v>1508</v>
      </c>
      <c r="F7" s="77" t="s">
        <v>1509</v>
      </c>
      <c r="G7" s="13" t="s">
        <v>1510</v>
      </c>
      <c r="H7" s="20" t="s">
        <v>1511</v>
      </c>
      <c r="I7" s="13" t="s">
        <v>1487</v>
      </c>
      <c r="J7" s="13" t="s">
        <v>1488</v>
      </c>
      <c r="K7" s="13" t="s">
        <v>41</v>
      </c>
      <c r="L7" s="11" t="s">
        <v>50</v>
      </c>
      <c r="M7" s="11"/>
      <c r="N7" s="11">
        <v>1</v>
      </c>
      <c r="O7" s="11" t="s">
        <v>288</v>
      </c>
      <c r="P7" s="11" t="s">
        <v>1465</v>
      </c>
      <c r="Q7" s="11"/>
      <c r="R7" s="11"/>
      <c r="S7" s="13" t="s">
        <v>1465</v>
      </c>
      <c r="T7" s="11"/>
      <c r="U7" s="63">
        <v>29</v>
      </c>
      <c r="V7" s="17">
        <f t="shared" ref="V7:V9" si="5">1-(U7/W7)</f>
        <v>0</v>
      </c>
      <c r="W7" s="38">
        <v>29</v>
      </c>
      <c r="X7" s="21" t="s">
        <v>288</v>
      </c>
      <c r="Y7" s="25">
        <f t="shared" si="0"/>
        <v>29</v>
      </c>
      <c r="Z7" s="25">
        <f t="shared" si="1"/>
        <v>35.67</v>
      </c>
      <c r="AA7" s="13">
        <v>0.4</v>
      </c>
      <c r="AB7" s="27">
        <f t="shared" si="2"/>
        <v>17.399999999999999</v>
      </c>
      <c r="AC7" s="13">
        <v>0.45</v>
      </c>
      <c r="AD7" s="37">
        <f t="shared" si="3"/>
        <v>15.950000000000001</v>
      </c>
      <c r="AE7" s="70"/>
      <c r="AF7" s="11"/>
      <c r="AG7" s="41">
        <f t="shared" si="4"/>
        <v>29</v>
      </c>
    </row>
    <row r="8" spans="1:33">
      <c r="A8" s="11">
        <v>738730025</v>
      </c>
      <c r="B8" s="11" t="s">
        <v>35</v>
      </c>
      <c r="C8" s="11" t="s">
        <v>1506</v>
      </c>
      <c r="D8" s="11" t="s">
        <v>1512</v>
      </c>
      <c r="E8" s="12" t="s">
        <v>1508</v>
      </c>
      <c r="F8" s="77" t="s">
        <v>1513</v>
      </c>
      <c r="G8" s="13" t="s">
        <v>1510</v>
      </c>
      <c r="H8" s="20" t="s">
        <v>1514</v>
      </c>
      <c r="I8" s="13" t="s">
        <v>1487</v>
      </c>
      <c r="J8" s="13" t="s">
        <v>1488</v>
      </c>
      <c r="K8" s="13" t="s">
        <v>41</v>
      </c>
      <c r="L8" s="11" t="s">
        <v>50</v>
      </c>
      <c r="M8" s="11"/>
      <c r="N8" s="11">
        <v>1</v>
      </c>
      <c r="O8" s="11" t="s">
        <v>288</v>
      </c>
      <c r="P8" s="11" t="s">
        <v>1465</v>
      </c>
      <c r="Q8" s="11"/>
      <c r="R8" s="11"/>
      <c r="S8" s="13" t="s">
        <v>1465</v>
      </c>
      <c r="T8" s="11"/>
      <c r="U8" s="63">
        <v>35</v>
      </c>
      <c r="V8" s="17">
        <f t="shared" si="5"/>
        <v>0</v>
      </c>
      <c r="W8" s="38">
        <v>35</v>
      </c>
      <c r="X8" s="21" t="s">
        <v>288</v>
      </c>
      <c r="Y8" s="25">
        <f t="shared" si="0"/>
        <v>35</v>
      </c>
      <c r="Z8" s="25">
        <f t="shared" si="1"/>
        <v>43.05</v>
      </c>
      <c r="AA8" s="13">
        <v>0.4</v>
      </c>
      <c r="AB8" s="27">
        <f t="shared" si="2"/>
        <v>21</v>
      </c>
      <c r="AC8" s="13">
        <v>0.45</v>
      </c>
      <c r="AD8" s="37">
        <f t="shared" si="3"/>
        <v>19.25</v>
      </c>
      <c r="AE8" s="70"/>
      <c r="AF8" s="11"/>
      <c r="AG8" s="41">
        <f t="shared" si="4"/>
        <v>35</v>
      </c>
    </row>
    <row r="9" spans="1:33">
      <c r="A9" s="11">
        <v>738730026</v>
      </c>
      <c r="B9" s="11" t="s">
        <v>35</v>
      </c>
      <c r="C9" s="11" t="s">
        <v>1506</v>
      </c>
      <c r="D9" s="11" t="s">
        <v>1515</v>
      </c>
      <c r="E9" s="12" t="s">
        <v>1508</v>
      </c>
      <c r="F9" s="77" t="s">
        <v>1516</v>
      </c>
      <c r="G9" s="13" t="s">
        <v>1510</v>
      </c>
      <c r="H9" s="20" t="s">
        <v>1517</v>
      </c>
      <c r="I9" s="13" t="s">
        <v>1487</v>
      </c>
      <c r="J9" s="13" t="s">
        <v>1488</v>
      </c>
      <c r="K9" s="13" t="s">
        <v>41</v>
      </c>
      <c r="L9" s="11" t="s">
        <v>50</v>
      </c>
      <c r="M9" s="11"/>
      <c r="N9" s="11">
        <v>1</v>
      </c>
      <c r="O9" s="11" t="s">
        <v>288</v>
      </c>
      <c r="P9" s="11" t="s">
        <v>1465</v>
      </c>
      <c r="Q9" s="11"/>
      <c r="R9" s="11"/>
      <c r="S9" s="13" t="s">
        <v>1465</v>
      </c>
      <c r="T9" s="11"/>
      <c r="U9" s="63">
        <v>60</v>
      </c>
      <c r="V9" s="17">
        <f t="shared" si="5"/>
        <v>0</v>
      </c>
      <c r="W9" s="38">
        <v>60</v>
      </c>
      <c r="X9" s="21" t="s">
        <v>288</v>
      </c>
      <c r="Y9" s="25">
        <f t="shared" si="0"/>
        <v>60</v>
      </c>
      <c r="Z9" s="25">
        <f t="shared" si="1"/>
        <v>73.8</v>
      </c>
      <c r="AA9" s="13">
        <v>0.4</v>
      </c>
      <c r="AB9" s="27">
        <f t="shared" si="2"/>
        <v>36</v>
      </c>
      <c r="AC9" s="13">
        <v>0.45</v>
      </c>
      <c r="AD9" s="37">
        <f t="shared" si="3"/>
        <v>33</v>
      </c>
      <c r="AE9" s="70"/>
      <c r="AF9" s="11"/>
      <c r="AG9" s="41">
        <f t="shared" si="4"/>
        <v>60</v>
      </c>
    </row>
    <row r="10" spans="1:33">
      <c r="A10" s="11">
        <v>738730038</v>
      </c>
      <c r="B10" s="11" t="s">
        <v>35</v>
      </c>
      <c r="C10" s="11" t="s">
        <v>1518</v>
      </c>
      <c r="D10" s="11" t="s">
        <v>1519</v>
      </c>
      <c r="E10" s="12" t="s">
        <v>1520</v>
      </c>
      <c r="F10" s="77" t="s">
        <v>1521</v>
      </c>
      <c r="G10" s="13" t="s">
        <v>1522</v>
      </c>
      <c r="H10" s="20" t="s">
        <v>1523</v>
      </c>
      <c r="I10" s="13" t="s">
        <v>1487</v>
      </c>
      <c r="J10" s="13" t="s">
        <v>1488</v>
      </c>
      <c r="K10" s="13" t="s">
        <v>41</v>
      </c>
      <c r="L10" s="11" t="s">
        <v>50</v>
      </c>
      <c r="M10" s="11" t="s">
        <v>1524</v>
      </c>
      <c r="N10" s="11">
        <v>1</v>
      </c>
      <c r="O10" s="11" t="s">
        <v>288</v>
      </c>
      <c r="P10" s="11" t="s">
        <v>1465</v>
      </c>
      <c r="Q10" s="11"/>
      <c r="R10" s="11">
        <v>1008</v>
      </c>
      <c r="S10" s="13" t="s">
        <v>1465</v>
      </c>
      <c r="T10" s="11"/>
      <c r="U10" s="63">
        <v>14.9</v>
      </c>
      <c r="V10" s="17">
        <f t="shared" ref="V10:V41" si="6">1-(U10/W10)</f>
        <v>0</v>
      </c>
      <c r="W10" s="38">
        <v>14.9</v>
      </c>
      <c r="X10" s="21" t="s">
        <v>288</v>
      </c>
      <c r="Y10" s="25">
        <f t="shared" si="0"/>
        <v>14.9</v>
      </c>
      <c r="Z10" s="25">
        <f t="shared" si="1"/>
        <v>18.327000000000002</v>
      </c>
      <c r="AA10" s="13">
        <v>0.4</v>
      </c>
      <c r="AB10" s="27">
        <f t="shared" si="2"/>
        <v>8.94</v>
      </c>
      <c r="AC10" s="13">
        <v>0.45</v>
      </c>
      <c r="AD10" s="37">
        <f t="shared" si="3"/>
        <v>8.1950000000000003</v>
      </c>
      <c r="AE10" s="70"/>
      <c r="AF10" s="11"/>
      <c r="AG10" s="41">
        <f t="shared" si="4"/>
        <v>14.9</v>
      </c>
    </row>
    <row r="11" spans="1:33">
      <c r="A11" s="11">
        <v>738730037</v>
      </c>
      <c r="B11" s="11" t="s">
        <v>35</v>
      </c>
      <c r="C11" s="11" t="s">
        <v>1518</v>
      </c>
      <c r="D11" s="11" t="s">
        <v>1525</v>
      </c>
      <c r="E11" s="12" t="s">
        <v>1520</v>
      </c>
      <c r="F11" s="77" t="s">
        <v>1526</v>
      </c>
      <c r="G11" s="13" t="s">
        <v>1522</v>
      </c>
      <c r="H11" s="20" t="s">
        <v>1527</v>
      </c>
      <c r="I11" s="13" t="s">
        <v>1487</v>
      </c>
      <c r="J11" s="13" t="s">
        <v>1488</v>
      </c>
      <c r="K11" s="13" t="s">
        <v>41</v>
      </c>
      <c r="L11" s="11" t="s">
        <v>50</v>
      </c>
      <c r="M11" s="11" t="s">
        <v>1524</v>
      </c>
      <c r="N11" s="11">
        <v>1</v>
      </c>
      <c r="O11" s="11" t="s">
        <v>288</v>
      </c>
      <c r="P11" s="11" t="s">
        <v>1465</v>
      </c>
      <c r="Q11" s="11"/>
      <c r="R11" s="11">
        <v>1008</v>
      </c>
      <c r="S11" s="13" t="s">
        <v>1465</v>
      </c>
      <c r="T11" s="11"/>
      <c r="U11" s="63">
        <v>14.9</v>
      </c>
      <c r="V11" s="17">
        <f t="shared" si="6"/>
        <v>0</v>
      </c>
      <c r="W11" s="38">
        <v>14.9</v>
      </c>
      <c r="X11" s="21" t="s">
        <v>288</v>
      </c>
      <c r="Y11" s="25">
        <f t="shared" si="0"/>
        <v>14.9</v>
      </c>
      <c r="Z11" s="25">
        <f t="shared" si="1"/>
        <v>18.327000000000002</v>
      </c>
      <c r="AA11" s="13">
        <v>0.4</v>
      </c>
      <c r="AB11" s="27">
        <f t="shared" si="2"/>
        <v>8.94</v>
      </c>
      <c r="AC11" s="13">
        <v>0.45</v>
      </c>
      <c r="AD11" s="37">
        <f t="shared" si="3"/>
        <v>8.1950000000000003</v>
      </c>
      <c r="AE11" s="70"/>
      <c r="AF11" s="11"/>
      <c r="AG11" s="41">
        <f t="shared" si="4"/>
        <v>14.9</v>
      </c>
    </row>
    <row r="12" spans="1:33">
      <c r="A12" s="11">
        <v>738730036</v>
      </c>
      <c r="B12" s="11" t="s">
        <v>35</v>
      </c>
      <c r="C12" s="11" t="s">
        <v>1518</v>
      </c>
      <c r="D12" s="11" t="s">
        <v>1528</v>
      </c>
      <c r="E12" s="12" t="s">
        <v>1520</v>
      </c>
      <c r="F12" s="77" t="s">
        <v>1529</v>
      </c>
      <c r="G12" s="13" t="s">
        <v>1522</v>
      </c>
      <c r="H12" s="20" t="s">
        <v>1530</v>
      </c>
      <c r="I12" s="13" t="s">
        <v>1487</v>
      </c>
      <c r="J12" s="13" t="s">
        <v>1488</v>
      </c>
      <c r="K12" s="13" t="s">
        <v>41</v>
      </c>
      <c r="L12" s="11" t="s">
        <v>50</v>
      </c>
      <c r="M12" s="11" t="s">
        <v>1524</v>
      </c>
      <c r="N12" s="11">
        <v>1</v>
      </c>
      <c r="O12" s="11" t="s">
        <v>288</v>
      </c>
      <c r="P12" s="11" t="s">
        <v>1465</v>
      </c>
      <c r="Q12" s="11"/>
      <c r="R12" s="11">
        <v>1008</v>
      </c>
      <c r="S12" s="13" t="s">
        <v>1465</v>
      </c>
      <c r="T12" s="11"/>
      <c r="U12" s="63">
        <v>14.9</v>
      </c>
      <c r="V12" s="17">
        <f t="shared" si="6"/>
        <v>0</v>
      </c>
      <c r="W12" s="38">
        <v>14.9</v>
      </c>
      <c r="X12" s="21" t="s">
        <v>288</v>
      </c>
      <c r="Y12" s="25">
        <f t="shared" si="0"/>
        <v>14.9</v>
      </c>
      <c r="Z12" s="25">
        <f t="shared" si="1"/>
        <v>18.327000000000002</v>
      </c>
      <c r="AA12" s="13">
        <v>0.4</v>
      </c>
      <c r="AB12" s="27">
        <f t="shared" si="2"/>
        <v>8.94</v>
      </c>
      <c r="AC12" s="13">
        <v>0.45</v>
      </c>
      <c r="AD12" s="37">
        <f t="shared" si="3"/>
        <v>8.1950000000000003</v>
      </c>
      <c r="AE12" s="70"/>
      <c r="AF12" s="11"/>
      <c r="AG12" s="41">
        <f t="shared" si="4"/>
        <v>14.9</v>
      </c>
    </row>
    <row r="13" spans="1:33">
      <c r="A13" s="11">
        <v>738730041</v>
      </c>
      <c r="B13" s="11" t="s">
        <v>35</v>
      </c>
      <c r="C13" s="11" t="s">
        <v>1518</v>
      </c>
      <c r="D13" s="11" t="s">
        <v>1531</v>
      </c>
      <c r="E13" s="12" t="s">
        <v>1532</v>
      </c>
      <c r="F13" s="77" t="s">
        <v>1521</v>
      </c>
      <c r="G13" s="13" t="s">
        <v>1522</v>
      </c>
      <c r="H13" s="20" t="s">
        <v>1533</v>
      </c>
      <c r="I13" s="13" t="s">
        <v>1487</v>
      </c>
      <c r="J13" s="13" t="s">
        <v>1488</v>
      </c>
      <c r="K13" s="13" t="s">
        <v>41</v>
      </c>
      <c r="L13" s="11" t="s">
        <v>50</v>
      </c>
      <c r="M13" s="11" t="s">
        <v>1534</v>
      </c>
      <c r="N13" s="11">
        <v>1</v>
      </c>
      <c r="O13" s="11" t="s">
        <v>288</v>
      </c>
      <c r="P13" s="11" t="s">
        <v>1465</v>
      </c>
      <c r="Q13" s="11"/>
      <c r="R13" s="11">
        <v>1008</v>
      </c>
      <c r="S13" s="13" t="s">
        <v>1465</v>
      </c>
      <c r="T13" s="11"/>
      <c r="U13" s="63">
        <v>14.9</v>
      </c>
      <c r="V13" s="17">
        <f t="shared" si="6"/>
        <v>0</v>
      </c>
      <c r="W13" s="38">
        <v>14.9</v>
      </c>
      <c r="X13" s="21" t="s">
        <v>288</v>
      </c>
      <c r="Y13" s="25">
        <f t="shared" si="0"/>
        <v>14.9</v>
      </c>
      <c r="Z13" s="25">
        <f t="shared" si="1"/>
        <v>18.327000000000002</v>
      </c>
      <c r="AA13" s="13">
        <v>0.4</v>
      </c>
      <c r="AB13" s="27">
        <f t="shared" si="2"/>
        <v>8.94</v>
      </c>
      <c r="AC13" s="13">
        <v>0.45</v>
      </c>
      <c r="AD13" s="37">
        <f t="shared" si="3"/>
        <v>8.1950000000000003</v>
      </c>
      <c r="AE13" s="70"/>
      <c r="AF13" s="11"/>
      <c r="AG13" s="41">
        <f t="shared" si="4"/>
        <v>14.9</v>
      </c>
    </row>
    <row r="14" spans="1:33">
      <c r="A14" s="11">
        <v>738730040</v>
      </c>
      <c r="B14" s="11" t="s">
        <v>35</v>
      </c>
      <c r="C14" s="11" t="s">
        <v>1518</v>
      </c>
      <c r="D14" s="11" t="s">
        <v>1535</v>
      </c>
      <c r="E14" s="12" t="s">
        <v>1532</v>
      </c>
      <c r="F14" s="77" t="s">
        <v>1526</v>
      </c>
      <c r="G14" s="13" t="s">
        <v>1522</v>
      </c>
      <c r="H14" s="20" t="s">
        <v>1536</v>
      </c>
      <c r="I14" s="13" t="s">
        <v>1487</v>
      </c>
      <c r="J14" s="13" t="s">
        <v>1488</v>
      </c>
      <c r="K14" s="13" t="s">
        <v>41</v>
      </c>
      <c r="L14" s="11" t="s">
        <v>50</v>
      </c>
      <c r="M14" s="11" t="s">
        <v>1534</v>
      </c>
      <c r="N14" s="11">
        <v>1</v>
      </c>
      <c r="O14" s="11" t="s">
        <v>288</v>
      </c>
      <c r="P14" s="11" t="s">
        <v>1465</v>
      </c>
      <c r="Q14" s="11"/>
      <c r="R14" s="11">
        <v>1008</v>
      </c>
      <c r="S14" s="13" t="s">
        <v>1465</v>
      </c>
      <c r="T14" s="11"/>
      <c r="U14" s="63">
        <v>14.9</v>
      </c>
      <c r="V14" s="17">
        <f t="shared" si="6"/>
        <v>0</v>
      </c>
      <c r="W14" s="38">
        <v>14.9</v>
      </c>
      <c r="X14" s="21" t="s">
        <v>288</v>
      </c>
      <c r="Y14" s="25">
        <f t="shared" si="0"/>
        <v>14.9</v>
      </c>
      <c r="Z14" s="25">
        <f t="shared" si="1"/>
        <v>18.327000000000002</v>
      </c>
      <c r="AA14" s="13">
        <v>0.4</v>
      </c>
      <c r="AB14" s="27">
        <f t="shared" si="2"/>
        <v>8.94</v>
      </c>
      <c r="AC14" s="13">
        <v>0.45</v>
      </c>
      <c r="AD14" s="37">
        <f t="shared" si="3"/>
        <v>8.1950000000000003</v>
      </c>
      <c r="AE14" s="70"/>
      <c r="AF14" s="11"/>
      <c r="AG14" s="41">
        <f t="shared" si="4"/>
        <v>14.9</v>
      </c>
    </row>
    <row r="15" spans="1:33">
      <c r="A15" s="11">
        <v>738730039</v>
      </c>
      <c r="B15" s="11" t="s">
        <v>35</v>
      </c>
      <c r="C15" s="11" t="s">
        <v>1518</v>
      </c>
      <c r="D15" s="11" t="s">
        <v>1537</v>
      </c>
      <c r="E15" s="12" t="s">
        <v>1532</v>
      </c>
      <c r="F15" s="77" t="s">
        <v>1529</v>
      </c>
      <c r="G15" s="13" t="s">
        <v>1522</v>
      </c>
      <c r="H15" s="20" t="s">
        <v>1538</v>
      </c>
      <c r="I15" s="13" t="s">
        <v>1487</v>
      </c>
      <c r="J15" s="13" t="s">
        <v>1488</v>
      </c>
      <c r="K15" s="13" t="s">
        <v>41</v>
      </c>
      <c r="L15" s="11" t="s">
        <v>50</v>
      </c>
      <c r="M15" s="11" t="s">
        <v>1534</v>
      </c>
      <c r="N15" s="11">
        <v>1</v>
      </c>
      <c r="O15" s="11" t="s">
        <v>288</v>
      </c>
      <c r="P15" s="11" t="s">
        <v>1465</v>
      </c>
      <c r="Q15" s="11"/>
      <c r="R15" s="11">
        <v>1008</v>
      </c>
      <c r="S15" s="13" t="s">
        <v>1465</v>
      </c>
      <c r="T15" s="11"/>
      <c r="U15" s="63">
        <v>14.9</v>
      </c>
      <c r="V15" s="17">
        <f t="shared" si="6"/>
        <v>0</v>
      </c>
      <c r="W15" s="38">
        <v>14.9</v>
      </c>
      <c r="X15" s="21" t="s">
        <v>288</v>
      </c>
      <c r="Y15" s="25">
        <f t="shared" si="0"/>
        <v>14.9</v>
      </c>
      <c r="Z15" s="25">
        <f t="shared" si="1"/>
        <v>18.327000000000002</v>
      </c>
      <c r="AA15" s="13">
        <v>0.4</v>
      </c>
      <c r="AB15" s="27">
        <f t="shared" si="2"/>
        <v>8.94</v>
      </c>
      <c r="AC15" s="13">
        <v>0.45</v>
      </c>
      <c r="AD15" s="37">
        <f t="shared" si="3"/>
        <v>8.1950000000000003</v>
      </c>
      <c r="AE15" s="70"/>
      <c r="AF15" s="11"/>
      <c r="AG15" s="41">
        <f t="shared" si="4"/>
        <v>14.9</v>
      </c>
    </row>
    <row r="16" spans="1:33">
      <c r="A16" s="11">
        <v>738722077</v>
      </c>
      <c r="B16" s="11" t="s">
        <v>35</v>
      </c>
      <c r="C16" s="11" t="s">
        <v>1539</v>
      </c>
      <c r="D16" s="11"/>
      <c r="E16" s="12" t="s">
        <v>1540</v>
      </c>
      <c r="F16" s="77" t="s">
        <v>1541</v>
      </c>
      <c r="G16" s="13" t="s">
        <v>1542</v>
      </c>
      <c r="H16" s="20" t="s">
        <v>1543</v>
      </c>
      <c r="I16" s="13" t="s">
        <v>1487</v>
      </c>
      <c r="J16" s="13" t="s">
        <v>1544</v>
      </c>
      <c r="K16" s="13" t="s">
        <v>41</v>
      </c>
      <c r="L16" s="11" t="s">
        <v>1462</v>
      </c>
      <c r="M16" s="11"/>
      <c r="N16" s="11">
        <v>100</v>
      </c>
      <c r="O16" s="11" t="s">
        <v>288</v>
      </c>
      <c r="P16" s="11" t="s">
        <v>1330</v>
      </c>
      <c r="Q16" s="11">
        <v>54</v>
      </c>
      <c r="R16" s="11">
        <v>5400</v>
      </c>
      <c r="S16" s="13"/>
      <c r="T16" s="11"/>
      <c r="U16" s="63">
        <v>0.38</v>
      </c>
      <c r="V16" s="17">
        <f t="shared" si="6"/>
        <v>2.5641025641025661E-2</v>
      </c>
      <c r="W16" s="38">
        <v>0.39</v>
      </c>
      <c r="X16" s="21" t="s">
        <v>288</v>
      </c>
      <c r="Y16" s="25">
        <f t="shared" si="0"/>
        <v>39</v>
      </c>
      <c r="Z16" s="25">
        <f t="shared" si="1"/>
        <v>47.97</v>
      </c>
      <c r="AA16" s="13">
        <v>0.4</v>
      </c>
      <c r="AB16" s="27">
        <f t="shared" si="2"/>
        <v>0.23399999999999999</v>
      </c>
      <c r="AC16" s="13">
        <v>0.45</v>
      </c>
      <c r="AD16" s="37">
        <f t="shared" si="3"/>
        <v>0.21450000000000002</v>
      </c>
      <c r="AE16" s="70"/>
      <c r="AF16" s="11"/>
      <c r="AG16" s="41">
        <f t="shared" si="4"/>
        <v>0.39</v>
      </c>
    </row>
    <row r="17" spans="1:33">
      <c r="A17" s="11">
        <v>738722078</v>
      </c>
      <c r="B17" s="11" t="s">
        <v>35</v>
      </c>
      <c r="C17" s="11" t="s">
        <v>1539</v>
      </c>
      <c r="D17" s="11"/>
      <c r="E17" s="12" t="s">
        <v>1540</v>
      </c>
      <c r="F17" s="77" t="s">
        <v>1545</v>
      </c>
      <c r="G17" s="13" t="s">
        <v>1542</v>
      </c>
      <c r="H17" s="20" t="s">
        <v>1546</v>
      </c>
      <c r="I17" s="13" t="s">
        <v>1487</v>
      </c>
      <c r="J17" s="13" t="s">
        <v>1544</v>
      </c>
      <c r="K17" s="13" t="s">
        <v>41</v>
      </c>
      <c r="L17" s="11" t="s">
        <v>1462</v>
      </c>
      <c r="M17" s="11"/>
      <c r="N17" s="11">
        <v>100</v>
      </c>
      <c r="O17" s="11" t="s">
        <v>288</v>
      </c>
      <c r="P17" s="11" t="s">
        <v>1330</v>
      </c>
      <c r="Q17" s="11">
        <v>54</v>
      </c>
      <c r="R17" s="11">
        <v>5400</v>
      </c>
      <c r="S17" s="13"/>
      <c r="T17" s="11"/>
      <c r="U17" s="63">
        <v>0.38500000000000001</v>
      </c>
      <c r="V17" s="17">
        <f t="shared" si="6"/>
        <v>2.5316455696202556E-2</v>
      </c>
      <c r="W17" s="38">
        <v>0.39500000000000002</v>
      </c>
      <c r="X17" s="21" t="s">
        <v>288</v>
      </c>
      <c r="Y17" s="25">
        <f t="shared" si="0"/>
        <v>39.5</v>
      </c>
      <c r="Z17" s="25">
        <f t="shared" si="1"/>
        <v>48.585000000000001</v>
      </c>
      <c r="AA17" s="13">
        <v>0.4</v>
      </c>
      <c r="AB17" s="27">
        <f t="shared" si="2"/>
        <v>0.23699999999999999</v>
      </c>
      <c r="AC17" s="13">
        <v>0.45</v>
      </c>
      <c r="AD17" s="37">
        <f t="shared" si="3"/>
        <v>0.21725000000000003</v>
      </c>
      <c r="AE17" s="70"/>
      <c r="AF17" s="11"/>
      <c r="AG17" s="41">
        <f t="shared" si="4"/>
        <v>0.39500000000000002</v>
      </c>
    </row>
    <row r="18" spans="1:33">
      <c r="A18" s="11">
        <v>738722040</v>
      </c>
      <c r="B18" s="11" t="s">
        <v>35</v>
      </c>
      <c r="C18" s="11" t="s">
        <v>1539</v>
      </c>
      <c r="D18" s="11"/>
      <c r="E18" s="12" t="s">
        <v>1540</v>
      </c>
      <c r="F18" s="77" t="s">
        <v>1547</v>
      </c>
      <c r="G18" s="13" t="s">
        <v>1542</v>
      </c>
      <c r="H18" s="20" t="s">
        <v>1548</v>
      </c>
      <c r="I18" s="13" t="s">
        <v>1487</v>
      </c>
      <c r="J18" s="13" t="s">
        <v>1544</v>
      </c>
      <c r="K18" s="13" t="s">
        <v>41</v>
      </c>
      <c r="L18" s="11" t="s">
        <v>1462</v>
      </c>
      <c r="M18" s="11"/>
      <c r="N18" s="11">
        <v>100</v>
      </c>
      <c r="O18" s="11" t="s">
        <v>288</v>
      </c>
      <c r="P18" s="11" t="s">
        <v>1330</v>
      </c>
      <c r="Q18" s="11">
        <v>54</v>
      </c>
      <c r="R18" s="11">
        <v>5400</v>
      </c>
      <c r="S18" s="13"/>
      <c r="T18" s="11"/>
      <c r="U18" s="63">
        <v>0.44</v>
      </c>
      <c r="V18" s="17">
        <f t="shared" si="6"/>
        <v>2.2222222222222254E-2</v>
      </c>
      <c r="W18" s="38">
        <v>0.45</v>
      </c>
      <c r="X18" s="21" t="s">
        <v>288</v>
      </c>
      <c r="Y18" s="25">
        <f t="shared" si="0"/>
        <v>45</v>
      </c>
      <c r="Z18" s="25">
        <f t="shared" si="1"/>
        <v>55.35</v>
      </c>
      <c r="AA18" s="13">
        <v>0.4</v>
      </c>
      <c r="AB18" s="27">
        <f t="shared" si="2"/>
        <v>0.27</v>
      </c>
      <c r="AC18" s="13">
        <v>0.45</v>
      </c>
      <c r="AD18" s="37">
        <f t="shared" si="3"/>
        <v>0.24750000000000003</v>
      </c>
      <c r="AE18" s="70"/>
      <c r="AF18" s="11"/>
      <c r="AG18" s="41">
        <f t="shared" si="4"/>
        <v>0.45</v>
      </c>
    </row>
    <row r="19" spans="1:33">
      <c r="A19" s="11">
        <v>738722041</v>
      </c>
      <c r="B19" s="11" t="s">
        <v>35</v>
      </c>
      <c r="C19" s="11" t="s">
        <v>1539</v>
      </c>
      <c r="D19" s="11"/>
      <c r="E19" s="12" t="s">
        <v>1540</v>
      </c>
      <c r="F19" s="77" t="s">
        <v>1549</v>
      </c>
      <c r="G19" s="13" t="s">
        <v>1542</v>
      </c>
      <c r="H19" s="20" t="s">
        <v>1550</v>
      </c>
      <c r="I19" s="13" t="s">
        <v>1487</v>
      </c>
      <c r="J19" s="13" t="s">
        <v>1544</v>
      </c>
      <c r="K19" s="13" t="s">
        <v>41</v>
      </c>
      <c r="L19" s="11" t="s">
        <v>1462</v>
      </c>
      <c r="M19" s="11"/>
      <c r="N19" s="11">
        <v>100</v>
      </c>
      <c r="O19" s="11" t="s">
        <v>288</v>
      </c>
      <c r="P19" s="11" t="s">
        <v>1330</v>
      </c>
      <c r="Q19" s="11">
        <v>45</v>
      </c>
      <c r="R19" s="11">
        <v>4500</v>
      </c>
      <c r="S19" s="13"/>
      <c r="T19" s="11"/>
      <c r="U19" s="63">
        <v>0.47</v>
      </c>
      <c r="V19" s="17">
        <f t="shared" si="6"/>
        <v>2.083333333333337E-2</v>
      </c>
      <c r="W19" s="38">
        <v>0.48</v>
      </c>
      <c r="X19" s="21" t="s">
        <v>288</v>
      </c>
      <c r="Y19" s="25">
        <f t="shared" si="0"/>
        <v>48</v>
      </c>
      <c r="Z19" s="25">
        <f t="shared" si="1"/>
        <v>59.04</v>
      </c>
      <c r="AA19" s="13">
        <v>0.4</v>
      </c>
      <c r="AB19" s="27">
        <f t="shared" si="2"/>
        <v>0.28799999999999998</v>
      </c>
      <c r="AC19" s="13">
        <v>0.45</v>
      </c>
      <c r="AD19" s="37">
        <f t="shared" si="3"/>
        <v>0.26400000000000001</v>
      </c>
      <c r="AE19" s="70"/>
      <c r="AF19" s="11"/>
      <c r="AG19" s="41">
        <f t="shared" si="4"/>
        <v>0.48</v>
      </c>
    </row>
    <row r="20" spans="1:33">
      <c r="A20" s="11">
        <v>738722042</v>
      </c>
      <c r="B20" s="11" t="s">
        <v>35</v>
      </c>
      <c r="C20" s="11" t="s">
        <v>1539</v>
      </c>
      <c r="D20" s="11"/>
      <c r="E20" s="12" t="s">
        <v>1540</v>
      </c>
      <c r="F20" s="77" t="s">
        <v>1551</v>
      </c>
      <c r="G20" s="13" t="s">
        <v>1542</v>
      </c>
      <c r="H20" s="20" t="s">
        <v>1552</v>
      </c>
      <c r="I20" s="13" t="s">
        <v>1487</v>
      </c>
      <c r="J20" s="13" t="s">
        <v>1544</v>
      </c>
      <c r="K20" s="13" t="s">
        <v>41</v>
      </c>
      <c r="L20" s="11" t="s">
        <v>1462</v>
      </c>
      <c r="M20" s="11"/>
      <c r="N20" s="11">
        <v>100</v>
      </c>
      <c r="O20" s="11" t="s">
        <v>288</v>
      </c>
      <c r="P20" s="11" t="s">
        <v>1330</v>
      </c>
      <c r="Q20" s="11">
        <v>45</v>
      </c>
      <c r="R20" s="11">
        <v>4500</v>
      </c>
      <c r="S20" s="13"/>
      <c r="T20" s="11"/>
      <c r="U20" s="63">
        <v>0.54</v>
      </c>
      <c r="V20" s="17">
        <f t="shared" si="6"/>
        <v>1.8181818181818188E-2</v>
      </c>
      <c r="W20" s="38">
        <v>0.55000000000000004</v>
      </c>
      <c r="X20" s="21" t="s">
        <v>288</v>
      </c>
      <c r="Y20" s="25">
        <f t="shared" si="0"/>
        <v>55.000000000000007</v>
      </c>
      <c r="Z20" s="25">
        <f t="shared" si="1"/>
        <v>67.650000000000006</v>
      </c>
      <c r="AA20" s="13">
        <v>0.4</v>
      </c>
      <c r="AB20" s="27">
        <f t="shared" si="2"/>
        <v>0.33</v>
      </c>
      <c r="AC20" s="13">
        <v>0.45</v>
      </c>
      <c r="AD20" s="37">
        <f t="shared" si="3"/>
        <v>0.30250000000000005</v>
      </c>
      <c r="AE20" s="70"/>
      <c r="AF20" s="11"/>
      <c r="AG20" s="41">
        <f t="shared" si="4"/>
        <v>0.55000000000000004</v>
      </c>
    </row>
    <row r="21" spans="1:33">
      <c r="A21" s="11">
        <v>738722043</v>
      </c>
      <c r="B21" s="11" t="s">
        <v>35</v>
      </c>
      <c r="C21" s="11" t="s">
        <v>1539</v>
      </c>
      <c r="D21" s="11"/>
      <c r="E21" s="12" t="s">
        <v>1540</v>
      </c>
      <c r="F21" s="77" t="s">
        <v>1553</v>
      </c>
      <c r="G21" s="13" t="s">
        <v>1542</v>
      </c>
      <c r="H21" s="20" t="s">
        <v>1554</v>
      </c>
      <c r="I21" s="13" t="s">
        <v>1487</v>
      </c>
      <c r="J21" s="13" t="s">
        <v>1544</v>
      </c>
      <c r="K21" s="13" t="s">
        <v>41</v>
      </c>
      <c r="L21" s="11" t="s">
        <v>1462</v>
      </c>
      <c r="M21" s="11"/>
      <c r="N21" s="11">
        <v>100</v>
      </c>
      <c r="O21" s="11" t="s">
        <v>288</v>
      </c>
      <c r="P21" s="11" t="s">
        <v>1330</v>
      </c>
      <c r="Q21" s="11">
        <v>45</v>
      </c>
      <c r="R21" s="11">
        <v>4500</v>
      </c>
      <c r="S21" s="13"/>
      <c r="T21" s="11"/>
      <c r="U21" s="63">
        <v>0.58499999999999996</v>
      </c>
      <c r="V21" s="17">
        <f t="shared" si="6"/>
        <v>2.5000000000000022E-2</v>
      </c>
      <c r="W21" s="38">
        <v>0.6</v>
      </c>
      <c r="X21" s="21" t="s">
        <v>288</v>
      </c>
      <c r="Y21" s="25">
        <f t="shared" si="0"/>
        <v>60</v>
      </c>
      <c r="Z21" s="25">
        <f t="shared" si="1"/>
        <v>73.8</v>
      </c>
      <c r="AA21" s="13">
        <v>0.4</v>
      </c>
      <c r="AB21" s="27">
        <f t="shared" si="2"/>
        <v>0.36</v>
      </c>
      <c r="AC21" s="13">
        <v>0.45</v>
      </c>
      <c r="AD21" s="37">
        <f t="shared" si="3"/>
        <v>0.33</v>
      </c>
      <c r="AE21" s="70"/>
      <c r="AF21" s="11"/>
      <c r="AG21" s="41">
        <f t="shared" si="4"/>
        <v>0.6</v>
      </c>
    </row>
    <row r="22" spans="1:33">
      <c r="A22" s="11">
        <v>738722044</v>
      </c>
      <c r="B22" s="11" t="s">
        <v>35</v>
      </c>
      <c r="C22" s="11" t="s">
        <v>1539</v>
      </c>
      <c r="D22" s="11"/>
      <c r="E22" s="12" t="s">
        <v>1540</v>
      </c>
      <c r="F22" s="77" t="s">
        <v>1555</v>
      </c>
      <c r="G22" s="13" t="s">
        <v>1542</v>
      </c>
      <c r="H22" s="20" t="s">
        <v>1556</v>
      </c>
      <c r="I22" s="13" t="s">
        <v>1487</v>
      </c>
      <c r="J22" s="13" t="s">
        <v>1544</v>
      </c>
      <c r="K22" s="13" t="s">
        <v>41</v>
      </c>
      <c r="L22" s="11" t="s">
        <v>1462</v>
      </c>
      <c r="M22" s="11"/>
      <c r="N22" s="11">
        <v>100</v>
      </c>
      <c r="O22" s="11" t="s">
        <v>288</v>
      </c>
      <c r="P22" s="11" t="s">
        <v>1330</v>
      </c>
      <c r="Q22" s="11">
        <v>45</v>
      </c>
      <c r="R22" s="11">
        <v>4500</v>
      </c>
      <c r="S22" s="13"/>
      <c r="T22" s="11"/>
      <c r="U22" s="63">
        <v>0.68</v>
      </c>
      <c r="V22" s="17">
        <f t="shared" si="6"/>
        <v>1.4492753623188248E-2</v>
      </c>
      <c r="W22" s="38">
        <v>0.69</v>
      </c>
      <c r="X22" s="21" t="s">
        <v>288</v>
      </c>
      <c r="Y22" s="25">
        <f t="shared" si="0"/>
        <v>69</v>
      </c>
      <c r="Z22" s="25">
        <f t="shared" si="1"/>
        <v>84.87</v>
      </c>
      <c r="AA22" s="13">
        <v>0.4</v>
      </c>
      <c r="AB22" s="27">
        <f t="shared" si="2"/>
        <v>0.41399999999999998</v>
      </c>
      <c r="AC22" s="13">
        <v>0.45</v>
      </c>
      <c r="AD22" s="37">
        <f t="shared" si="3"/>
        <v>0.3795</v>
      </c>
      <c r="AE22" s="70"/>
      <c r="AF22" s="11"/>
      <c r="AG22" s="41">
        <f t="shared" si="4"/>
        <v>0.69</v>
      </c>
    </row>
    <row r="23" spans="1:33">
      <c r="A23" s="11">
        <v>738722045</v>
      </c>
      <c r="B23" s="11" t="s">
        <v>35</v>
      </c>
      <c r="C23" s="11" t="s">
        <v>1539</v>
      </c>
      <c r="D23" s="11"/>
      <c r="E23" s="12" t="s">
        <v>1540</v>
      </c>
      <c r="F23" s="77" t="s">
        <v>1557</v>
      </c>
      <c r="G23" s="13" t="s">
        <v>1542</v>
      </c>
      <c r="H23" s="20" t="s">
        <v>1558</v>
      </c>
      <c r="I23" s="13" t="s">
        <v>1487</v>
      </c>
      <c r="J23" s="13" t="s">
        <v>1544</v>
      </c>
      <c r="K23" s="13" t="s">
        <v>41</v>
      </c>
      <c r="L23" s="11" t="s">
        <v>1462</v>
      </c>
      <c r="M23" s="11"/>
      <c r="N23" s="11">
        <v>100</v>
      </c>
      <c r="O23" s="11" t="s">
        <v>288</v>
      </c>
      <c r="P23" s="11" t="s">
        <v>1330</v>
      </c>
      <c r="Q23" s="11">
        <v>45</v>
      </c>
      <c r="R23" s="11">
        <v>4500</v>
      </c>
      <c r="S23" s="13"/>
      <c r="T23" s="11"/>
      <c r="U23" s="63">
        <v>0.83499999999999996</v>
      </c>
      <c r="V23" s="17">
        <f t="shared" si="6"/>
        <v>2.9069767441860517E-2</v>
      </c>
      <c r="W23" s="38">
        <v>0.86</v>
      </c>
      <c r="X23" s="21" t="s">
        <v>288</v>
      </c>
      <c r="Y23" s="25">
        <f t="shared" si="0"/>
        <v>86</v>
      </c>
      <c r="Z23" s="25">
        <f t="shared" si="1"/>
        <v>105.78</v>
      </c>
      <c r="AA23" s="13">
        <v>0.4</v>
      </c>
      <c r="AB23" s="27">
        <f t="shared" si="2"/>
        <v>0.51600000000000001</v>
      </c>
      <c r="AC23" s="13">
        <v>0.45</v>
      </c>
      <c r="AD23" s="37">
        <f t="shared" si="3"/>
        <v>0.47300000000000003</v>
      </c>
      <c r="AE23" s="70"/>
      <c r="AF23" s="11"/>
      <c r="AG23" s="41">
        <f t="shared" si="4"/>
        <v>0.86</v>
      </c>
    </row>
    <row r="24" spans="1:33">
      <c r="A24" s="11">
        <v>738722046</v>
      </c>
      <c r="B24" s="11" t="s">
        <v>35</v>
      </c>
      <c r="C24" s="11" t="s">
        <v>1539</v>
      </c>
      <c r="D24" s="11"/>
      <c r="E24" s="12" t="s">
        <v>1540</v>
      </c>
      <c r="F24" s="77" t="s">
        <v>1559</v>
      </c>
      <c r="G24" s="13" t="s">
        <v>1542</v>
      </c>
      <c r="H24" s="20" t="s">
        <v>1560</v>
      </c>
      <c r="I24" s="13" t="s">
        <v>1487</v>
      </c>
      <c r="J24" s="13" t="s">
        <v>1544</v>
      </c>
      <c r="K24" s="13" t="s">
        <v>41</v>
      </c>
      <c r="L24" s="11" t="s">
        <v>1462</v>
      </c>
      <c r="M24" s="11"/>
      <c r="N24" s="11">
        <v>100</v>
      </c>
      <c r="O24" s="11" t="s">
        <v>288</v>
      </c>
      <c r="P24" s="11" t="s">
        <v>1330</v>
      </c>
      <c r="Q24" s="11">
        <v>45</v>
      </c>
      <c r="R24" s="11">
        <v>4500</v>
      </c>
      <c r="S24" s="13"/>
      <c r="T24" s="11"/>
      <c r="U24" s="63">
        <v>1.0549999999999999</v>
      </c>
      <c r="V24" s="17">
        <f t="shared" si="6"/>
        <v>-0.11052631578947358</v>
      </c>
      <c r="W24" s="38">
        <v>0.95</v>
      </c>
      <c r="X24" s="21" t="s">
        <v>288</v>
      </c>
      <c r="Y24" s="25">
        <f t="shared" si="0"/>
        <v>95</v>
      </c>
      <c r="Z24" s="25">
        <f t="shared" si="1"/>
        <v>116.85</v>
      </c>
      <c r="AA24" s="13">
        <v>0.4</v>
      </c>
      <c r="AB24" s="27">
        <f t="shared" si="2"/>
        <v>0.56999999999999995</v>
      </c>
      <c r="AC24" s="13">
        <v>0.45</v>
      </c>
      <c r="AD24" s="37">
        <f t="shared" si="3"/>
        <v>0.52249999999999996</v>
      </c>
      <c r="AE24" s="86"/>
      <c r="AF24" s="11"/>
      <c r="AG24" s="41">
        <f t="shared" si="4"/>
        <v>0.95</v>
      </c>
    </row>
    <row r="25" spans="1:33">
      <c r="A25" s="11">
        <v>738722079</v>
      </c>
      <c r="B25" s="11" t="s">
        <v>35</v>
      </c>
      <c r="C25" s="11" t="s">
        <v>1539</v>
      </c>
      <c r="D25" s="11"/>
      <c r="E25" s="12" t="s">
        <v>1540</v>
      </c>
      <c r="F25" s="77" t="s">
        <v>1561</v>
      </c>
      <c r="G25" s="13" t="s">
        <v>1542</v>
      </c>
      <c r="H25" s="20" t="s">
        <v>1562</v>
      </c>
      <c r="I25" s="13" t="s">
        <v>1487</v>
      </c>
      <c r="J25" s="13" t="s">
        <v>1544</v>
      </c>
      <c r="K25" s="13" t="s">
        <v>41</v>
      </c>
      <c r="L25" s="11" t="s">
        <v>1462</v>
      </c>
      <c r="M25" s="11"/>
      <c r="N25" s="11">
        <v>100</v>
      </c>
      <c r="O25" s="11" t="s">
        <v>288</v>
      </c>
      <c r="P25" s="11" t="s">
        <v>1330</v>
      </c>
      <c r="Q25" s="11">
        <v>36</v>
      </c>
      <c r="R25" s="11">
        <v>3600</v>
      </c>
      <c r="S25" s="13"/>
      <c r="T25" s="11"/>
      <c r="U25" s="63">
        <v>1.35</v>
      </c>
      <c r="V25" s="17">
        <f t="shared" si="6"/>
        <v>-0.23853211009174302</v>
      </c>
      <c r="W25" s="38">
        <v>1.0900000000000001</v>
      </c>
      <c r="X25" s="21" t="s">
        <v>288</v>
      </c>
      <c r="Y25" s="25">
        <f t="shared" si="0"/>
        <v>109.00000000000001</v>
      </c>
      <c r="Z25" s="25">
        <f t="shared" si="1"/>
        <v>134.07000000000002</v>
      </c>
      <c r="AA25" s="13">
        <v>0.4</v>
      </c>
      <c r="AB25" s="27">
        <f t="shared" si="2"/>
        <v>0.65400000000000003</v>
      </c>
      <c r="AC25" s="13">
        <v>0.45</v>
      </c>
      <c r="AD25" s="37">
        <f t="shared" si="3"/>
        <v>0.59950000000000014</v>
      </c>
      <c r="AE25" s="86"/>
      <c r="AF25" s="11"/>
      <c r="AG25" s="41">
        <f t="shared" si="4"/>
        <v>1.0900000000000001</v>
      </c>
    </row>
    <row r="26" spans="1:33">
      <c r="A26" s="11">
        <v>738722080</v>
      </c>
      <c r="B26" s="11" t="s">
        <v>35</v>
      </c>
      <c r="C26" s="11" t="s">
        <v>1539</v>
      </c>
      <c r="D26" s="11"/>
      <c r="E26" s="12" t="s">
        <v>1540</v>
      </c>
      <c r="F26" s="77" t="s">
        <v>1563</v>
      </c>
      <c r="G26" s="13" t="s">
        <v>1542</v>
      </c>
      <c r="H26" s="20" t="s">
        <v>1564</v>
      </c>
      <c r="I26" s="13" t="s">
        <v>1487</v>
      </c>
      <c r="J26" s="13" t="s">
        <v>1544</v>
      </c>
      <c r="K26" s="13" t="s">
        <v>41</v>
      </c>
      <c r="L26" s="11" t="s">
        <v>1462</v>
      </c>
      <c r="M26" s="11"/>
      <c r="N26" s="11">
        <v>100</v>
      </c>
      <c r="O26" s="11" t="s">
        <v>288</v>
      </c>
      <c r="P26" s="11" t="s">
        <v>1330</v>
      </c>
      <c r="Q26" s="11">
        <v>36</v>
      </c>
      <c r="R26" s="11">
        <v>3600</v>
      </c>
      <c r="S26" s="13"/>
      <c r="T26" s="11"/>
      <c r="U26" s="63">
        <v>1.395</v>
      </c>
      <c r="V26" s="17">
        <f t="shared" si="6"/>
        <v>-0.16250000000000009</v>
      </c>
      <c r="W26" s="38">
        <v>1.2</v>
      </c>
      <c r="X26" s="21" t="s">
        <v>288</v>
      </c>
      <c r="Y26" s="25">
        <f t="shared" si="0"/>
        <v>120</v>
      </c>
      <c r="Z26" s="25">
        <f t="shared" si="1"/>
        <v>147.6</v>
      </c>
      <c r="AA26" s="13">
        <v>0.4</v>
      </c>
      <c r="AB26" s="27">
        <f t="shared" si="2"/>
        <v>0.72</v>
      </c>
      <c r="AC26" s="13">
        <v>0.45</v>
      </c>
      <c r="AD26" s="37">
        <f t="shared" si="3"/>
        <v>0.66</v>
      </c>
      <c r="AE26" s="86"/>
      <c r="AF26" s="11"/>
      <c r="AG26" s="41">
        <f t="shared" si="4"/>
        <v>1.2</v>
      </c>
    </row>
    <row r="27" spans="1:33">
      <c r="A27" s="11">
        <v>738722081</v>
      </c>
      <c r="B27" s="11" t="s">
        <v>35</v>
      </c>
      <c r="C27" s="11" t="s">
        <v>1539</v>
      </c>
      <c r="D27" s="11"/>
      <c r="E27" s="12" t="s">
        <v>1540</v>
      </c>
      <c r="F27" s="77" t="s">
        <v>1565</v>
      </c>
      <c r="G27" s="13" t="s">
        <v>1542</v>
      </c>
      <c r="H27" s="20" t="s">
        <v>1566</v>
      </c>
      <c r="I27" s="13" t="s">
        <v>1487</v>
      </c>
      <c r="J27" s="13" t="s">
        <v>1544</v>
      </c>
      <c r="K27" s="13" t="s">
        <v>41</v>
      </c>
      <c r="L27" s="11" t="s">
        <v>1462</v>
      </c>
      <c r="M27" s="11"/>
      <c r="N27" s="11">
        <v>100</v>
      </c>
      <c r="O27" s="11" t="s">
        <v>288</v>
      </c>
      <c r="P27" s="11" t="s">
        <v>1330</v>
      </c>
      <c r="Q27" s="11">
        <v>36</v>
      </c>
      <c r="R27" s="11">
        <v>3600</v>
      </c>
      <c r="S27" s="13"/>
      <c r="T27" s="11"/>
      <c r="U27" s="63">
        <v>1.5</v>
      </c>
      <c r="V27" s="17">
        <f t="shared" si="6"/>
        <v>2.5974025974025983E-2</v>
      </c>
      <c r="W27" s="38">
        <v>1.54</v>
      </c>
      <c r="X27" s="21" t="s">
        <v>288</v>
      </c>
      <c r="Y27" s="25">
        <f t="shared" si="0"/>
        <v>154</v>
      </c>
      <c r="Z27" s="25">
        <f t="shared" si="1"/>
        <v>189.42</v>
      </c>
      <c r="AA27" s="13">
        <v>0.4</v>
      </c>
      <c r="AB27" s="27">
        <f t="shared" si="2"/>
        <v>0.92399999999999993</v>
      </c>
      <c r="AC27" s="13">
        <v>0.45</v>
      </c>
      <c r="AD27" s="37">
        <f t="shared" si="3"/>
        <v>0.84700000000000009</v>
      </c>
      <c r="AE27" s="70"/>
      <c r="AF27" s="11"/>
      <c r="AG27" s="41">
        <f t="shared" si="4"/>
        <v>1.54</v>
      </c>
    </row>
    <row r="28" spans="1:33">
      <c r="A28" s="11">
        <v>738722082</v>
      </c>
      <c r="B28" s="11" t="s">
        <v>35</v>
      </c>
      <c r="C28" s="11" t="s">
        <v>1539</v>
      </c>
      <c r="D28" s="11"/>
      <c r="E28" s="12" t="s">
        <v>1540</v>
      </c>
      <c r="F28" s="77" t="s">
        <v>1567</v>
      </c>
      <c r="G28" s="13" t="s">
        <v>1542</v>
      </c>
      <c r="H28" s="20" t="s">
        <v>1568</v>
      </c>
      <c r="I28" s="13" t="s">
        <v>1487</v>
      </c>
      <c r="J28" s="13" t="s">
        <v>1544</v>
      </c>
      <c r="K28" s="13" t="s">
        <v>41</v>
      </c>
      <c r="L28" s="11" t="s">
        <v>1462</v>
      </c>
      <c r="M28" s="11"/>
      <c r="N28" s="11">
        <v>100</v>
      </c>
      <c r="O28" s="11" t="s">
        <v>288</v>
      </c>
      <c r="P28" s="11" t="s">
        <v>1330</v>
      </c>
      <c r="Q28" s="11">
        <v>36</v>
      </c>
      <c r="R28" s="11">
        <v>3600</v>
      </c>
      <c r="S28" s="13"/>
      <c r="T28" s="11"/>
      <c r="U28" s="63">
        <v>1.78</v>
      </c>
      <c r="V28" s="17">
        <f t="shared" si="6"/>
        <v>2.1978021978022011E-2</v>
      </c>
      <c r="W28" s="38">
        <v>1.82</v>
      </c>
      <c r="X28" s="21" t="s">
        <v>288</v>
      </c>
      <c r="Y28" s="25">
        <f t="shared" si="0"/>
        <v>182</v>
      </c>
      <c r="Z28" s="25">
        <f t="shared" si="1"/>
        <v>223.85999999999999</v>
      </c>
      <c r="AA28" s="13">
        <v>0.4</v>
      </c>
      <c r="AB28" s="27">
        <f t="shared" si="2"/>
        <v>1.0920000000000001</v>
      </c>
      <c r="AC28" s="13">
        <v>0.45</v>
      </c>
      <c r="AD28" s="37">
        <f t="shared" si="3"/>
        <v>1.0010000000000001</v>
      </c>
      <c r="AE28" s="70"/>
      <c r="AF28" s="11"/>
      <c r="AG28" s="41">
        <f t="shared" si="4"/>
        <v>1.82</v>
      </c>
    </row>
    <row r="29" spans="1:33">
      <c r="A29" s="11">
        <v>738722083</v>
      </c>
      <c r="B29" s="11" t="s">
        <v>35</v>
      </c>
      <c r="C29" s="11" t="s">
        <v>1539</v>
      </c>
      <c r="D29" s="11"/>
      <c r="E29" s="12" t="s">
        <v>1540</v>
      </c>
      <c r="F29" s="77" t="s">
        <v>1569</v>
      </c>
      <c r="G29" s="13" t="s">
        <v>1542</v>
      </c>
      <c r="H29" s="20" t="s">
        <v>1570</v>
      </c>
      <c r="I29" s="13" t="s">
        <v>1487</v>
      </c>
      <c r="J29" s="13" t="s">
        <v>1544</v>
      </c>
      <c r="K29" s="13" t="s">
        <v>41</v>
      </c>
      <c r="L29" s="11" t="s">
        <v>1462</v>
      </c>
      <c r="M29" s="11"/>
      <c r="N29" s="11">
        <v>100</v>
      </c>
      <c r="O29" s="11" t="s">
        <v>288</v>
      </c>
      <c r="P29" s="11" t="s">
        <v>1330</v>
      </c>
      <c r="Q29" s="11">
        <v>36</v>
      </c>
      <c r="R29" s="11">
        <v>3600</v>
      </c>
      <c r="S29" s="13"/>
      <c r="T29" s="11"/>
      <c r="U29" s="63">
        <v>1.99</v>
      </c>
      <c r="V29" s="17">
        <f t="shared" si="6"/>
        <v>5.0000000000000044E-3</v>
      </c>
      <c r="W29" s="38">
        <v>2</v>
      </c>
      <c r="X29" s="21" t="s">
        <v>288</v>
      </c>
      <c r="Y29" s="25">
        <f t="shared" si="0"/>
        <v>200</v>
      </c>
      <c r="Z29" s="25">
        <f t="shared" si="1"/>
        <v>246</v>
      </c>
      <c r="AA29" s="13">
        <v>0.4</v>
      </c>
      <c r="AB29" s="27">
        <f t="shared" si="2"/>
        <v>1.2</v>
      </c>
      <c r="AC29" s="13">
        <v>0.45</v>
      </c>
      <c r="AD29" s="37">
        <f t="shared" si="3"/>
        <v>1.1000000000000001</v>
      </c>
      <c r="AE29" s="70"/>
      <c r="AF29" s="11"/>
      <c r="AG29" s="41">
        <f t="shared" si="4"/>
        <v>2</v>
      </c>
    </row>
    <row r="30" spans="1:33">
      <c r="A30" s="11">
        <v>738722084</v>
      </c>
      <c r="B30" s="11" t="s">
        <v>35</v>
      </c>
      <c r="C30" s="11" t="s">
        <v>1539</v>
      </c>
      <c r="D30" s="11"/>
      <c r="E30" s="12" t="s">
        <v>1540</v>
      </c>
      <c r="F30" s="77" t="s">
        <v>1571</v>
      </c>
      <c r="G30" s="13" t="s">
        <v>1542</v>
      </c>
      <c r="H30" s="20" t="s">
        <v>1572</v>
      </c>
      <c r="I30" s="13" t="s">
        <v>1487</v>
      </c>
      <c r="J30" s="13" t="s">
        <v>1544</v>
      </c>
      <c r="K30" s="13" t="s">
        <v>41</v>
      </c>
      <c r="L30" s="11" t="s">
        <v>1462</v>
      </c>
      <c r="M30" s="11"/>
      <c r="N30" s="11">
        <v>100</v>
      </c>
      <c r="O30" s="11" t="s">
        <v>288</v>
      </c>
      <c r="P30" s="11" t="s">
        <v>1330</v>
      </c>
      <c r="Q30" s="11">
        <v>36</v>
      </c>
      <c r="R30" s="11">
        <v>3600</v>
      </c>
      <c r="S30" s="13"/>
      <c r="T30" s="11"/>
      <c r="U30" s="63">
        <v>2.21</v>
      </c>
      <c r="V30" s="17">
        <f t="shared" si="6"/>
        <v>2.2123893805309658E-2</v>
      </c>
      <c r="W30" s="38">
        <v>2.2599999999999998</v>
      </c>
      <c r="X30" s="21" t="s">
        <v>288</v>
      </c>
      <c r="Y30" s="25">
        <f t="shared" si="0"/>
        <v>225.99999999999997</v>
      </c>
      <c r="Z30" s="25">
        <f t="shared" si="1"/>
        <v>277.97999999999996</v>
      </c>
      <c r="AA30" s="13">
        <v>0.4</v>
      </c>
      <c r="AB30" s="27">
        <f t="shared" si="2"/>
        <v>1.3559999999999999</v>
      </c>
      <c r="AC30" s="13">
        <v>0.45</v>
      </c>
      <c r="AD30" s="37">
        <f t="shared" si="3"/>
        <v>1.2429999999999999</v>
      </c>
      <c r="AE30" s="70"/>
      <c r="AF30" s="11"/>
      <c r="AG30" s="41">
        <f t="shared" si="4"/>
        <v>2.2599999999999998</v>
      </c>
    </row>
    <row r="31" spans="1:33">
      <c r="A31" s="75">
        <v>738722091</v>
      </c>
      <c r="B31" s="11" t="s">
        <v>35</v>
      </c>
      <c r="C31" s="11" t="s">
        <v>1539</v>
      </c>
      <c r="D31" s="11"/>
      <c r="E31" s="12" t="s">
        <v>1540</v>
      </c>
      <c r="F31" s="77" t="s">
        <v>1573</v>
      </c>
      <c r="G31" s="13" t="s">
        <v>1542</v>
      </c>
      <c r="H31" s="20" t="s">
        <v>1574</v>
      </c>
      <c r="I31" s="13" t="s">
        <v>1487</v>
      </c>
      <c r="J31" s="13" t="s">
        <v>1544</v>
      </c>
      <c r="K31" s="13" t="s">
        <v>41</v>
      </c>
      <c r="L31" s="11" t="s">
        <v>1462</v>
      </c>
      <c r="M31" s="11"/>
      <c r="N31" s="11">
        <v>100</v>
      </c>
      <c r="O31" s="11" t="s">
        <v>288</v>
      </c>
      <c r="P31" s="11" t="s">
        <v>1330</v>
      </c>
      <c r="Q31" s="11">
        <v>0</v>
      </c>
      <c r="R31" s="11">
        <v>0</v>
      </c>
      <c r="S31" s="13"/>
      <c r="T31" s="11"/>
      <c r="U31" s="63">
        <v>5.6</v>
      </c>
      <c r="V31" s="17">
        <f t="shared" si="6"/>
        <v>1.7543859649122862E-2</v>
      </c>
      <c r="W31" s="38">
        <v>5.7</v>
      </c>
      <c r="X31" s="21" t="s">
        <v>288</v>
      </c>
      <c r="Y31" s="25">
        <f t="shared" si="0"/>
        <v>570</v>
      </c>
      <c r="Z31" s="25">
        <f t="shared" si="1"/>
        <v>701.1</v>
      </c>
      <c r="AA31" s="13">
        <v>0.4</v>
      </c>
      <c r="AB31" s="27">
        <f t="shared" si="2"/>
        <v>3.42</v>
      </c>
      <c r="AC31" s="13">
        <v>0.45</v>
      </c>
      <c r="AD31" s="37">
        <f t="shared" si="3"/>
        <v>3.1350000000000002</v>
      </c>
      <c r="AE31" s="70"/>
      <c r="AF31" s="11"/>
      <c r="AG31" s="41">
        <f t="shared" si="4"/>
        <v>5.7</v>
      </c>
    </row>
    <row r="32" spans="1:33">
      <c r="A32" s="82">
        <v>738720748</v>
      </c>
      <c r="B32" s="11" t="s">
        <v>35</v>
      </c>
      <c r="C32" s="11" t="s">
        <v>1539</v>
      </c>
      <c r="D32" s="11"/>
      <c r="E32" s="12" t="s">
        <v>1540</v>
      </c>
      <c r="F32" s="77" t="s">
        <v>1575</v>
      </c>
      <c r="G32" s="13" t="s">
        <v>1542</v>
      </c>
      <c r="H32" s="20" t="s">
        <v>1576</v>
      </c>
      <c r="I32" s="13" t="s">
        <v>1487</v>
      </c>
      <c r="J32" s="13" t="s">
        <v>1544</v>
      </c>
      <c r="K32" s="13" t="s">
        <v>41</v>
      </c>
      <c r="L32" s="11" t="s">
        <v>1462</v>
      </c>
      <c r="M32" s="11"/>
      <c r="N32" s="11">
        <v>100</v>
      </c>
      <c r="O32" s="11" t="s">
        <v>288</v>
      </c>
      <c r="P32" s="11" t="s">
        <v>1330</v>
      </c>
      <c r="Q32" s="11">
        <v>0</v>
      </c>
      <c r="R32" s="11">
        <v>0</v>
      </c>
      <c r="S32" s="13"/>
      <c r="T32" s="11"/>
      <c r="U32" s="63">
        <v>5.81</v>
      </c>
      <c r="V32" s="17">
        <f t="shared" si="6"/>
        <v>2.1885521885522063E-2</v>
      </c>
      <c r="W32" s="38">
        <v>5.94</v>
      </c>
      <c r="X32" s="21" t="s">
        <v>288</v>
      </c>
      <c r="Y32" s="25">
        <f t="shared" si="0"/>
        <v>594</v>
      </c>
      <c r="Z32" s="25">
        <f t="shared" si="1"/>
        <v>730.62</v>
      </c>
      <c r="AA32" s="13">
        <v>0.4</v>
      </c>
      <c r="AB32" s="27">
        <f t="shared" si="2"/>
        <v>3.5640000000000001</v>
      </c>
      <c r="AC32" s="13">
        <v>0.45</v>
      </c>
      <c r="AD32" s="37">
        <f t="shared" si="3"/>
        <v>3.2670000000000003</v>
      </c>
      <c r="AE32" s="70"/>
      <c r="AF32" s="11"/>
      <c r="AG32" s="41">
        <f t="shared" si="4"/>
        <v>5.94</v>
      </c>
    </row>
    <row r="33" spans="1:33">
      <c r="A33" s="82">
        <v>738720749</v>
      </c>
      <c r="B33" s="11" t="s">
        <v>35</v>
      </c>
      <c r="C33" s="11" t="s">
        <v>1539</v>
      </c>
      <c r="D33" s="11"/>
      <c r="E33" s="12" t="s">
        <v>1540</v>
      </c>
      <c r="F33" s="77" t="s">
        <v>1577</v>
      </c>
      <c r="G33" s="13" t="s">
        <v>1542</v>
      </c>
      <c r="H33" s="20" t="s">
        <v>1578</v>
      </c>
      <c r="I33" s="13" t="s">
        <v>1487</v>
      </c>
      <c r="J33" s="13" t="s">
        <v>1544</v>
      </c>
      <c r="K33" s="13" t="s">
        <v>41</v>
      </c>
      <c r="L33" s="11" t="s">
        <v>1462</v>
      </c>
      <c r="M33" s="11"/>
      <c r="N33" s="11">
        <v>100</v>
      </c>
      <c r="O33" s="11" t="s">
        <v>288</v>
      </c>
      <c r="P33" s="11" t="s">
        <v>1330</v>
      </c>
      <c r="Q33" s="11">
        <v>0</v>
      </c>
      <c r="R33" s="11">
        <v>0</v>
      </c>
      <c r="S33" s="13"/>
      <c r="T33" s="11"/>
      <c r="U33" s="63">
        <v>6.02</v>
      </c>
      <c r="V33" s="17">
        <f t="shared" si="6"/>
        <v>2.9032258064516259E-2</v>
      </c>
      <c r="W33" s="38">
        <v>6.2</v>
      </c>
      <c r="X33" s="21" t="s">
        <v>288</v>
      </c>
      <c r="Y33" s="25">
        <f t="shared" si="0"/>
        <v>620</v>
      </c>
      <c r="Z33" s="25">
        <f t="shared" si="1"/>
        <v>762.6</v>
      </c>
      <c r="AA33" s="13">
        <v>0.4</v>
      </c>
      <c r="AB33" s="27">
        <f t="shared" si="2"/>
        <v>3.7199999999999998</v>
      </c>
      <c r="AC33" s="13">
        <v>0.45</v>
      </c>
      <c r="AD33" s="37">
        <f t="shared" si="3"/>
        <v>3.4100000000000006</v>
      </c>
      <c r="AE33" s="70"/>
      <c r="AF33" s="11"/>
      <c r="AG33" s="41">
        <f t="shared" si="4"/>
        <v>6.2</v>
      </c>
    </row>
    <row r="34" spans="1:33">
      <c r="A34" s="82">
        <v>738720750</v>
      </c>
      <c r="B34" s="11" t="s">
        <v>35</v>
      </c>
      <c r="C34" s="11" t="s">
        <v>1539</v>
      </c>
      <c r="D34" s="11"/>
      <c r="E34" s="12" t="s">
        <v>1540</v>
      </c>
      <c r="F34" s="77" t="s">
        <v>1579</v>
      </c>
      <c r="G34" s="13" t="s">
        <v>1542</v>
      </c>
      <c r="H34" s="20" t="s">
        <v>1580</v>
      </c>
      <c r="I34" s="13" t="s">
        <v>1487</v>
      </c>
      <c r="J34" s="13" t="s">
        <v>1544</v>
      </c>
      <c r="K34" s="13" t="s">
        <v>41</v>
      </c>
      <c r="L34" s="11" t="s">
        <v>1462</v>
      </c>
      <c r="M34" s="11"/>
      <c r="N34" s="11">
        <v>100</v>
      </c>
      <c r="O34" s="11" t="s">
        <v>288</v>
      </c>
      <c r="P34" s="11" t="s">
        <v>1330</v>
      </c>
      <c r="Q34" s="11">
        <v>0</v>
      </c>
      <c r="R34" s="11">
        <v>0</v>
      </c>
      <c r="S34" s="13"/>
      <c r="T34" s="11"/>
      <c r="U34" s="63">
        <v>6.23</v>
      </c>
      <c r="V34" s="17">
        <f t="shared" si="6"/>
        <v>2.3510971786833812E-2</v>
      </c>
      <c r="W34" s="38">
        <v>6.38</v>
      </c>
      <c r="X34" s="21" t="s">
        <v>288</v>
      </c>
      <c r="Y34" s="25">
        <f t="shared" si="0"/>
        <v>638</v>
      </c>
      <c r="Z34" s="25">
        <f t="shared" ref="Z34:Z65" si="7">Y34*1.23</f>
        <v>784.74</v>
      </c>
      <c r="AA34" s="13">
        <v>0.4</v>
      </c>
      <c r="AB34" s="27">
        <f t="shared" si="2"/>
        <v>3.8279999999999998</v>
      </c>
      <c r="AC34" s="13">
        <v>0.45</v>
      </c>
      <c r="AD34" s="37">
        <f t="shared" si="3"/>
        <v>3.5090000000000003</v>
      </c>
      <c r="AE34" s="70"/>
      <c r="AF34" s="11"/>
      <c r="AG34" s="41">
        <f t="shared" si="4"/>
        <v>6.38</v>
      </c>
    </row>
    <row r="35" spans="1:33">
      <c r="A35" s="82">
        <v>738720951</v>
      </c>
      <c r="B35" s="11" t="s">
        <v>35</v>
      </c>
      <c r="C35" s="11" t="s">
        <v>1539</v>
      </c>
      <c r="D35" s="11"/>
      <c r="E35" s="12" t="s">
        <v>1581</v>
      </c>
      <c r="F35" s="77" t="s">
        <v>1545</v>
      </c>
      <c r="G35" s="13" t="s">
        <v>1582</v>
      </c>
      <c r="H35" s="20" t="s">
        <v>1583</v>
      </c>
      <c r="I35" s="13" t="s">
        <v>1487</v>
      </c>
      <c r="J35" s="13" t="s">
        <v>1544</v>
      </c>
      <c r="K35" s="13" t="s">
        <v>41</v>
      </c>
      <c r="L35" s="11" t="s">
        <v>1462</v>
      </c>
      <c r="M35" s="11"/>
      <c r="N35" s="11">
        <v>100</v>
      </c>
      <c r="O35" s="11" t="s">
        <v>288</v>
      </c>
      <c r="P35" s="11" t="s">
        <v>1330</v>
      </c>
      <c r="Q35" s="11">
        <v>0</v>
      </c>
      <c r="R35" s="11">
        <v>0</v>
      </c>
      <c r="S35" s="13"/>
      <c r="T35" s="11"/>
      <c r="U35" s="63">
        <v>0.98499999999999999</v>
      </c>
      <c r="V35" s="17">
        <f t="shared" si="6"/>
        <v>2.4752475247524774E-2</v>
      </c>
      <c r="W35" s="38">
        <v>1.01</v>
      </c>
      <c r="X35" s="21" t="s">
        <v>288</v>
      </c>
      <c r="Y35" s="25">
        <f t="shared" si="0"/>
        <v>101</v>
      </c>
      <c r="Z35" s="25">
        <f t="shared" si="7"/>
        <v>124.23</v>
      </c>
      <c r="AA35" s="13">
        <v>0.4</v>
      </c>
      <c r="AB35" s="27">
        <f t="shared" si="2"/>
        <v>0.60599999999999998</v>
      </c>
      <c r="AC35" s="13">
        <v>0.45</v>
      </c>
      <c r="AD35" s="37">
        <f t="shared" si="3"/>
        <v>0.5555000000000001</v>
      </c>
      <c r="AE35" s="70"/>
      <c r="AF35" s="11"/>
      <c r="AG35" s="41">
        <f t="shared" si="4"/>
        <v>1.01</v>
      </c>
    </row>
    <row r="36" spans="1:33">
      <c r="A36" s="11">
        <v>738722050</v>
      </c>
      <c r="B36" s="11" t="s">
        <v>35</v>
      </c>
      <c r="C36" s="11" t="s">
        <v>1539</v>
      </c>
      <c r="D36" s="11"/>
      <c r="E36" s="12" t="s">
        <v>1581</v>
      </c>
      <c r="F36" s="77" t="s">
        <v>1547</v>
      </c>
      <c r="G36" s="13" t="s">
        <v>1582</v>
      </c>
      <c r="H36" s="20" t="s">
        <v>1584</v>
      </c>
      <c r="I36" s="13" t="s">
        <v>1487</v>
      </c>
      <c r="J36" s="13" t="s">
        <v>1544</v>
      </c>
      <c r="K36" s="13" t="s">
        <v>41</v>
      </c>
      <c r="L36" s="11" t="s">
        <v>1462</v>
      </c>
      <c r="M36" s="11"/>
      <c r="N36" s="11">
        <v>100</v>
      </c>
      <c r="O36" s="11" t="s">
        <v>288</v>
      </c>
      <c r="P36" s="11" t="s">
        <v>1330</v>
      </c>
      <c r="Q36" s="11">
        <v>0</v>
      </c>
      <c r="R36" s="11">
        <v>0</v>
      </c>
      <c r="S36" s="13"/>
      <c r="T36" s="11"/>
      <c r="U36" s="63">
        <v>1.02</v>
      </c>
      <c r="V36" s="17">
        <f t="shared" si="6"/>
        <v>2.8571428571428581E-2</v>
      </c>
      <c r="W36" s="38">
        <v>1.05</v>
      </c>
      <c r="X36" s="21" t="s">
        <v>288</v>
      </c>
      <c r="Y36" s="25">
        <f t="shared" si="0"/>
        <v>105</v>
      </c>
      <c r="Z36" s="25">
        <f t="shared" si="7"/>
        <v>129.15</v>
      </c>
      <c r="AA36" s="13">
        <v>0.4</v>
      </c>
      <c r="AB36" s="27">
        <f t="shared" si="2"/>
        <v>0.63</v>
      </c>
      <c r="AC36" s="13">
        <v>0.45</v>
      </c>
      <c r="AD36" s="37">
        <f t="shared" si="3"/>
        <v>0.57750000000000012</v>
      </c>
      <c r="AE36" s="70"/>
      <c r="AF36" s="11"/>
      <c r="AG36" s="41">
        <f t="shared" si="4"/>
        <v>1.05</v>
      </c>
    </row>
    <row r="37" spans="1:33">
      <c r="A37" s="11">
        <v>738722051</v>
      </c>
      <c r="B37" s="11" t="s">
        <v>35</v>
      </c>
      <c r="C37" s="11" t="s">
        <v>1539</v>
      </c>
      <c r="D37" s="11"/>
      <c r="E37" s="12" t="s">
        <v>1581</v>
      </c>
      <c r="F37" s="77" t="s">
        <v>1549</v>
      </c>
      <c r="G37" s="13" t="s">
        <v>1582</v>
      </c>
      <c r="H37" s="20" t="s">
        <v>1585</v>
      </c>
      <c r="I37" s="13" t="s">
        <v>1487</v>
      </c>
      <c r="J37" s="13" t="s">
        <v>1544</v>
      </c>
      <c r="K37" s="13" t="s">
        <v>41</v>
      </c>
      <c r="L37" s="11" t="s">
        <v>1462</v>
      </c>
      <c r="M37" s="11"/>
      <c r="N37" s="11">
        <v>100</v>
      </c>
      <c r="O37" s="11" t="s">
        <v>288</v>
      </c>
      <c r="P37" s="11" t="s">
        <v>1330</v>
      </c>
      <c r="Q37" s="11">
        <v>0</v>
      </c>
      <c r="R37" s="11">
        <v>0</v>
      </c>
      <c r="S37" s="13"/>
      <c r="T37" s="11"/>
      <c r="U37" s="63">
        <v>1.08</v>
      </c>
      <c r="V37" s="17">
        <f t="shared" si="6"/>
        <v>2.7027027027027084E-2</v>
      </c>
      <c r="W37" s="38">
        <v>1.1100000000000001</v>
      </c>
      <c r="X37" s="21" t="s">
        <v>288</v>
      </c>
      <c r="Y37" s="25">
        <f t="shared" si="0"/>
        <v>111.00000000000001</v>
      </c>
      <c r="Z37" s="25">
        <f t="shared" si="7"/>
        <v>136.53000000000003</v>
      </c>
      <c r="AA37" s="13">
        <v>0.4</v>
      </c>
      <c r="AB37" s="27">
        <f t="shared" si="2"/>
        <v>0.66600000000000004</v>
      </c>
      <c r="AC37" s="13">
        <v>0.45</v>
      </c>
      <c r="AD37" s="37">
        <f t="shared" si="3"/>
        <v>0.61050000000000015</v>
      </c>
      <c r="AE37" s="70"/>
      <c r="AF37" s="11"/>
      <c r="AG37" s="41">
        <f t="shared" si="4"/>
        <v>1.1100000000000001</v>
      </c>
    </row>
    <row r="38" spans="1:33">
      <c r="A38" s="11">
        <v>738722052</v>
      </c>
      <c r="B38" s="11" t="s">
        <v>35</v>
      </c>
      <c r="C38" s="11" t="s">
        <v>1539</v>
      </c>
      <c r="D38" s="11"/>
      <c r="E38" s="12" t="s">
        <v>1581</v>
      </c>
      <c r="F38" s="77" t="s">
        <v>1551</v>
      </c>
      <c r="G38" s="13" t="s">
        <v>1582</v>
      </c>
      <c r="H38" s="20" t="s">
        <v>1586</v>
      </c>
      <c r="I38" s="13" t="s">
        <v>1487</v>
      </c>
      <c r="J38" s="13" t="s">
        <v>1544</v>
      </c>
      <c r="K38" s="13" t="s">
        <v>41</v>
      </c>
      <c r="L38" s="11" t="s">
        <v>1462</v>
      </c>
      <c r="M38" s="11"/>
      <c r="N38" s="11">
        <v>100</v>
      </c>
      <c r="O38" s="11" t="s">
        <v>288</v>
      </c>
      <c r="P38" s="11" t="s">
        <v>1330</v>
      </c>
      <c r="Q38" s="11">
        <v>0</v>
      </c>
      <c r="R38" s="11">
        <v>0</v>
      </c>
      <c r="S38" s="13"/>
      <c r="T38" s="11"/>
      <c r="U38" s="63">
        <v>1.1599999999999999</v>
      </c>
      <c r="V38" s="17">
        <f t="shared" si="6"/>
        <v>2.5210084033613467E-2</v>
      </c>
      <c r="W38" s="38">
        <v>1.19</v>
      </c>
      <c r="X38" s="21" t="s">
        <v>288</v>
      </c>
      <c r="Y38" s="25">
        <f t="shared" si="0"/>
        <v>119</v>
      </c>
      <c r="Z38" s="25">
        <f t="shared" si="7"/>
        <v>146.37</v>
      </c>
      <c r="AA38" s="13">
        <v>0.4</v>
      </c>
      <c r="AB38" s="27">
        <f t="shared" si="2"/>
        <v>0.71399999999999997</v>
      </c>
      <c r="AC38" s="13">
        <v>0.45</v>
      </c>
      <c r="AD38" s="37">
        <f t="shared" si="3"/>
        <v>0.65449999999999997</v>
      </c>
      <c r="AE38" s="70"/>
      <c r="AF38" s="11"/>
      <c r="AG38" s="41">
        <f t="shared" si="4"/>
        <v>1.19</v>
      </c>
    </row>
    <row r="39" spans="1:33">
      <c r="A39" s="11">
        <v>738722053</v>
      </c>
      <c r="B39" s="11" t="s">
        <v>35</v>
      </c>
      <c r="C39" s="11" t="s">
        <v>1539</v>
      </c>
      <c r="D39" s="11"/>
      <c r="E39" s="12" t="s">
        <v>1581</v>
      </c>
      <c r="F39" s="77" t="s">
        <v>1553</v>
      </c>
      <c r="G39" s="13" t="s">
        <v>1582</v>
      </c>
      <c r="H39" s="20" t="s">
        <v>1587</v>
      </c>
      <c r="I39" s="13" t="s">
        <v>1487</v>
      </c>
      <c r="J39" s="13" t="s">
        <v>1544</v>
      </c>
      <c r="K39" s="13" t="s">
        <v>41</v>
      </c>
      <c r="L39" s="11" t="s">
        <v>1462</v>
      </c>
      <c r="M39" s="11"/>
      <c r="N39" s="11">
        <v>50</v>
      </c>
      <c r="O39" s="11" t="s">
        <v>288</v>
      </c>
      <c r="P39" s="11" t="s">
        <v>1330</v>
      </c>
      <c r="Q39" s="11">
        <v>0</v>
      </c>
      <c r="R39" s="11">
        <v>0</v>
      </c>
      <c r="S39" s="13"/>
      <c r="T39" s="11"/>
      <c r="U39" s="63">
        <v>1.29</v>
      </c>
      <c r="V39" s="17">
        <f t="shared" si="6"/>
        <v>1.5267175572519109E-2</v>
      </c>
      <c r="W39" s="38">
        <v>1.31</v>
      </c>
      <c r="X39" s="21" t="s">
        <v>288</v>
      </c>
      <c r="Y39" s="25">
        <f t="shared" si="0"/>
        <v>65.5</v>
      </c>
      <c r="Z39" s="25">
        <f t="shared" si="7"/>
        <v>80.564999999999998</v>
      </c>
      <c r="AA39" s="13">
        <v>0.4</v>
      </c>
      <c r="AB39" s="27">
        <f t="shared" si="2"/>
        <v>0.78600000000000003</v>
      </c>
      <c r="AC39" s="13">
        <v>0.45</v>
      </c>
      <c r="AD39" s="37">
        <f t="shared" si="3"/>
        <v>0.72050000000000014</v>
      </c>
      <c r="AE39" s="70"/>
      <c r="AF39" s="11"/>
      <c r="AG39" s="41">
        <f t="shared" si="4"/>
        <v>1.31</v>
      </c>
    </row>
    <row r="40" spans="1:33">
      <c r="A40" s="11">
        <v>738722054</v>
      </c>
      <c r="B40" s="11" t="s">
        <v>35</v>
      </c>
      <c r="C40" s="11" t="s">
        <v>1539</v>
      </c>
      <c r="D40" s="11"/>
      <c r="E40" s="12" t="s">
        <v>1581</v>
      </c>
      <c r="F40" s="77" t="s">
        <v>1555</v>
      </c>
      <c r="G40" s="13" t="s">
        <v>1582</v>
      </c>
      <c r="H40" s="20" t="s">
        <v>1588</v>
      </c>
      <c r="I40" s="13" t="s">
        <v>1487</v>
      </c>
      <c r="J40" s="13" t="s">
        <v>1544</v>
      </c>
      <c r="K40" s="13" t="s">
        <v>41</v>
      </c>
      <c r="L40" s="11" t="s">
        <v>1462</v>
      </c>
      <c r="M40" s="11"/>
      <c r="N40" s="11">
        <v>50</v>
      </c>
      <c r="O40" s="11" t="s">
        <v>288</v>
      </c>
      <c r="P40" s="11" t="s">
        <v>1330</v>
      </c>
      <c r="Q40" s="11">
        <v>0</v>
      </c>
      <c r="R40" s="11">
        <v>0</v>
      </c>
      <c r="S40" s="13"/>
      <c r="T40" s="11"/>
      <c r="U40" s="63">
        <v>1.32</v>
      </c>
      <c r="V40" s="17">
        <f t="shared" si="6"/>
        <v>1.4925373134328401E-2</v>
      </c>
      <c r="W40" s="38">
        <v>1.34</v>
      </c>
      <c r="X40" s="21" t="s">
        <v>288</v>
      </c>
      <c r="Y40" s="25">
        <f t="shared" si="0"/>
        <v>67</v>
      </c>
      <c r="Z40" s="25">
        <f t="shared" si="7"/>
        <v>82.41</v>
      </c>
      <c r="AA40" s="13">
        <v>0.4</v>
      </c>
      <c r="AB40" s="27">
        <f t="shared" si="2"/>
        <v>0.80400000000000005</v>
      </c>
      <c r="AC40" s="13">
        <v>0.45</v>
      </c>
      <c r="AD40" s="37">
        <f t="shared" si="3"/>
        <v>0.7370000000000001</v>
      </c>
      <c r="AE40" s="70"/>
      <c r="AF40" s="11"/>
      <c r="AG40" s="41">
        <f t="shared" si="4"/>
        <v>1.34</v>
      </c>
    </row>
    <row r="41" spans="1:33">
      <c r="A41" s="11">
        <v>738722055</v>
      </c>
      <c r="B41" s="11" t="s">
        <v>35</v>
      </c>
      <c r="C41" s="11" t="s">
        <v>1539</v>
      </c>
      <c r="D41" s="11"/>
      <c r="E41" s="12" t="s">
        <v>1581</v>
      </c>
      <c r="F41" s="77" t="s">
        <v>1557</v>
      </c>
      <c r="G41" s="13" t="s">
        <v>1582</v>
      </c>
      <c r="H41" s="20" t="s">
        <v>1589</v>
      </c>
      <c r="I41" s="13" t="s">
        <v>1487</v>
      </c>
      <c r="J41" s="13" t="s">
        <v>1544</v>
      </c>
      <c r="K41" s="13" t="s">
        <v>41</v>
      </c>
      <c r="L41" s="11" t="s">
        <v>1462</v>
      </c>
      <c r="M41" s="11"/>
      <c r="N41" s="11">
        <v>50</v>
      </c>
      <c r="O41" s="11" t="s">
        <v>288</v>
      </c>
      <c r="P41" s="11" t="s">
        <v>1330</v>
      </c>
      <c r="Q41" s="11">
        <v>0</v>
      </c>
      <c r="R41" s="11">
        <v>0</v>
      </c>
      <c r="S41" s="13"/>
      <c r="T41" s="11"/>
      <c r="U41" s="63">
        <v>1.36</v>
      </c>
      <c r="V41" s="17">
        <f t="shared" si="6"/>
        <v>2.1582733812949506E-2</v>
      </c>
      <c r="W41" s="38">
        <v>1.39</v>
      </c>
      <c r="X41" s="21" t="s">
        <v>288</v>
      </c>
      <c r="Y41" s="25">
        <f t="shared" si="0"/>
        <v>69.5</v>
      </c>
      <c r="Z41" s="25">
        <f t="shared" si="7"/>
        <v>85.484999999999999</v>
      </c>
      <c r="AA41" s="13">
        <v>0.4</v>
      </c>
      <c r="AB41" s="27">
        <f t="shared" si="2"/>
        <v>0.83399999999999996</v>
      </c>
      <c r="AC41" s="13">
        <v>0.45</v>
      </c>
      <c r="AD41" s="37">
        <f t="shared" si="3"/>
        <v>0.76449999999999996</v>
      </c>
      <c r="AE41" s="70"/>
      <c r="AF41" s="11"/>
      <c r="AG41" s="41">
        <f t="shared" si="4"/>
        <v>1.39</v>
      </c>
    </row>
    <row r="42" spans="1:33">
      <c r="A42" s="11">
        <v>738722056</v>
      </c>
      <c r="B42" s="11" t="s">
        <v>35</v>
      </c>
      <c r="C42" s="11" t="s">
        <v>1539</v>
      </c>
      <c r="D42" s="11"/>
      <c r="E42" s="12" t="s">
        <v>1581</v>
      </c>
      <c r="F42" s="77" t="s">
        <v>1559</v>
      </c>
      <c r="G42" s="13" t="s">
        <v>1582</v>
      </c>
      <c r="H42" s="20" t="s">
        <v>1590</v>
      </c>
      <c r="I42" s="13" t="s">
        <v>1487</v>
      </c>
      <c r="J42" s="13" t="s">
        <v>1544</v>
      </c>
      <c r="K42" s="13" t="s">
        <v>41</v>
      </c>
      <c r="L42" s="11" t="s">
        <v>1462</v>
      </c>
      <c r="M42" s="11"/>
      <c r="N42" s="11">
        <v>50</v>
      </c>
      <c r="O42" s="11" t="s">
        <v>288</v>
      </c>
      <c r="P42" s="11" t="s">
        <v>1330</v>
      </c>
      <c r="Q42" s="11">
        <v>0</v>
      </c>
      <c r="R42" s="11">
        <v>0</v>
      </c>
      <c r="S42" s="13"/>
      <c r="T42" s="11"/>
      <c r="U42" s="63">
        <v>1.48</v>
      </c>
      <c r="V42" s="17">
        <f t="shared" ref="V42:V73" si="8">1-(U42/W42)</f>
        <v>1.9867549668874163E-2</v>
      </c>
      <c r="W42" s="38">
        <v>1.51</v>
      </c>
      <c r="X42" s="21" t="s">
        <v>288</v>
      </c>
      <c r="Y42" s="25">
        <f t="shared" si="0"/>
        <v>75.5</v>
      </c>
      <c r="Z42" s="25">
        <f t="shared" si="7"/>
        <v>92.864999999999995</v>
      </c>
      <c r="AA42" s="13">
        <v>0.4</v>
      </c>
      <c r="AB42" s="27">
        <f t="shared" si="2"/>
        <v>0.90599999999999992</v>
      </c>
      <c r="AC42" s="13">
        <v>0.45</v>
      </c>
      <c r="AD42" s="37">
        <f t="shared" si="3"/>
        <v>0.83050000000000013</v>
      </c>
      <c r="AE42" s="70"/>
      <c r="AF42" s="11"/>
      <c r="AG42" s="41">
        <f t="shared" si="4"/>
        <v>1.51</v>
      </c>
    </row>
    <row r="43" spans="1:33">
      <c r="A43" s="11">
        <v>738722085</v>
      </c>
      <c r="B43" s="11" t="s">
        <v>35</v>
      </c>
      <c r="C43" s="11" t="s">
        <v>1539</v>
      </c>
      <c r="D43" s="11"/>
      <c r="E43" s="12" t="s">
        <v>1581</v>
      </c>
      <c r="F43" s="77" t="s">
        <v>1561</v>
      </c>
      <c r="G43" s="13" t="s">
        <v>1582</v>
      </c>
      <c r="H43" s="20" t="s">
        <v>1591</v>
      </c>
      <c r="I43" s="13" t="s">
        <v>1487</v>
      </c>
      <c r="J43" s="13" t="s">
        <v>1544</v>
      </c>
      <c r="K43" s="13" t="s">
        <v>41</v>
      </c>
      <c r="L43" s="11" t="s">
        <v>1462</v>
      </c>
      <c r="M43" s="11"/>
      <c r="N43" s="11">
        <v>50</v>
      </c>
      <c r="O43" s="11" t="s">
        <v>288</v>
      </c>
      <c r="P43" s="11" t="s">
        <v>1330</v>
      </c>
      <c r="Q43" s="11">
        <v>0</v>
      </c>
      <c r="R43" s="11">
        <v>0</v>
      </c>
      <c r="S43" s="13"/>
      <c r="T43" s="11"/>
      <c r="U43" s="63">
        <v>1.7</v>
      </c>
      <c r="V43" s="17">
        <f t="shared" si="8"/>
        <v>1.7341040462427793E-2</v>
      </c>
      <c r="W43" s="38">
        <v>1.73</v>
      </c>
      <c r="X43" s="21" t="s">
        <v>288</v>
      </c>
      <c r="Y43" s="25">
        <f t="shared" si="0"/>
        <v>86.5</v>
      </c>
      <c r="Z43" s="25">
        <f t="shared" si="7"/>
        <v>106.395</v>
      </c>
      <c r="AA43" s="13">
        <v>0.4</v>
      </c>
      <c r="AB43" s="27">
        <f t="shared" si="2"/>
        <v>1.038</v>
      </c>
      <c r="AC43" s="13">
        <v>0.45</v>
      </c>
      <c r="AD43" s="37">
        <f t="shared" si="3"/>
        <v>0.95150000000000001</v>
      </c>
      <c r="AE43" s="70"/>
      <c r="AF43" s="11"/>
      <c r="AG43" s="41">
        <f t="shared" si="4"/>
        <v>1.73</v>
      </c>
    </row>
    <row r="44" spans="1:33">
      <c r="A44" s="11">
        <v>738722086</v>
      </c>
      <c r="B44" s="11" t="s">
        <v>35</v>
      </c>
      <c r="C44" s="11" t="s">
        <v>1539</v>
      </c>
      <c r="D44" s="11"/>
      <c r="E44" s="12" t="s">
        <v>1581</v>
      </c>
      <c r="F44" s="77" t="s">
        <v>1563</v>
      </c>
      <c r="G44" s="13" t="s">
        <v>1582</v>
      </c>
      <c r="H44" s="20" t="s">
        <v>1592</v>
      </c>
      <c r="I44" s="13" t="s">
        <v>1487</v>
      </c>
      <c r="J44" s="13" t="s">
        <v>1544</v>
      </c>
      <c r="K44" s="13" t="s">
        <v>41</v>
      </c>
      <c r="L44" s="11" t="s">
        <v>1462</v>
      </c>
      <c r="M44" s="11"/>
      <c r="N44" s="11">
        <v>50</v>
      </c>
      <c r="O44" s="11" t="s">
        <v>288</v>
      </c>
      <c r="P44" s="11" t="s">
        <v>1330</v>
      </c>
      <c r="Q44" s="11">
        <v>0</v>
      </c>
      <c r="R44" s="11">
        <v>0</v>
      </c>
      <c r="S44" s="13"/>
      <c r="T44" s="11"/>
      <c r="U44" s="63">
        <v>1.84</v>
      </c>
      <c r="V44" s="17">
        <f t="shared" si="8"/>
        <v>1.6042780748663166E-2</v>
      </c>
      <c r="W44" s="38">
        <v>1.87</v>
      </c>
      <c r="X44" s="21" t="s">
        <v>288</v>
      </c>
      <c r="Y44" s="25">
        <f t="shared" si="0"/>
        <v>93.5</v>
      </c>
      <c r="Z44" s="25">
        <f t="shared" si="7"/>
        <v>115.005</v>
      </c>
      <c r="AA44" s="13">
        <v>0.4</v>
      </c>
      <c r="AB44" s="27">
        <f t="shared" si="2"/>
        <v>1.1220000000000001</v>
      </c>
      <c r="AC44" s="13">
        <v>0.45</v>
      </c>
      <c r="AD44" s="37">
        <f t="shared" si="3"/>
        <v>1.0285000000000002</v>
      </c>
      <c r="AE44" s="70"/>
      <c r="AF44" s="11"/>
      <c r="AG44" s="41">
        <f t="shared" si="4"/>
        <v>1.87</v>
      </c>
    </row>
    <row r="45" spans="1:33">
      <c r="A45" s="11">
        <v>738722087</v>
      </c>
      <c r="B45" s="11" t="s">
        <v>35</v>
      </c>
      <c r="C45" s="11" t="s">
        <v>1539</v>
      </c>
      <c r="D45" s="11"/>
      <c r="E45" s="12" t="s">
        <v>1581</v>
      </c>
      <c r="F45" s="77" t="s">
        <v>1565</v>
      </c>
      <c r="G45" s="13" t="s">
        <v>1582</v>
      </c>
      <c r="H45" s="20" t="s">
        <v>1593</v>
      </c>
      <c r="I45" s="13" t="s">
        <v>1487</v>
      </c>
      <c r="J45" s="13" t="s">
        <v>1544</v>
      </c>
      <c r="K45" s="13" t="s">
        <v>41</v>
      </c>
      <c r="L45" s="11" t="s">
        <v>1462</v>
      </c>
      <c r="M45" s="11"/>
      <c r="N45" s="11">
        <v>50</v>
      </c>
      <c r="O45" s="11" t="s">
        <v>288</v>
      </c>
      <c r="P45" s="11" t="s">
        <v>1330</v>
      </c>
      <c r="Q45" s="11">
        <v>0</v>
      </c>
      <c r="R45" s="11">
        <v>0</v>
      </c>
      <c r="S45" s="13"/>
      <c r="T45" s="11"/>
      <c r="U45" s="63">
        <v>2.14</v>
      </c>
      <c r="V45" s="17">
        <f t="shared" si="8"/>
        <v>2.2831050228310446E-2</v>
      </c>
      <c r="W45" s="38">
        <v>2.19</v>
      </c>
      <c r="X45" s="21" t="s">
        <v>288</v>
      </c>
      <c r="Y45" s="25">
        <f t="shared" si="0"/>
        <v>109.5</v>
      </c>
      <c r="Z45" s="25">
        <f t="shared" si="7"/>
        <v>134.685</v>
      </c>
      <c r="AA45" s="13">
        <v>0.4</v>
      </c>
      <c r="AB45" s="27">
        <f t="shared" si="2"/>
        <v>1.3139999999999998</v>
      </c>
      <c r="AC45" s="13">
        <v>0.45</v>
      </c>
      <c r="AD45" s="37">
        <f t="shared" si="3"/>
        <v>1.2045000000000001</v>
      </c>
      <c r="AE45" s="70"/>
      <c r="AF45" s="11"/>
      <c r="AG45" s="41">
        <f t="shared" si="4"/>
        <v>2.19</v>
      </c>
    </row>
    <row r="46" spans="1:33">
      <c r="A46" s="11">
        <v>738722088</v>
      </c>
      <c r="B46" s="11" t="s">
        <v>35</v>
      </c>
      <c r="C46" s="11" t="s">
        <v>1539</v>
      </c>
      <c r="D46" s="11"/>
      <c r="E46" s="12" t="s">
        <v>1581</v>
      </c>
      <c r="F46" s="77" t="s">
        <v>1567</v>
      </c>
      <c r="G46" s="13" t="s">
        <v>1582</v>
      </c>
      <c r="H46" s="20" t="s">
        <v>1594</v>
      </c>
      <c r="I46" s="13" t="s">
        <v>1487</v>
      </c>
      <c r="J46" s="13" t="s">
        <v>1544</v>
      </c>
      <c r="K46" s="13" t="s">
        <v>41</v>
      </c>
      <c r="L46" s="11" t="s">
        <v>1462</v>
      </c>
      <c r="M46" s="11"/>
      <c r="N46" s="11">
        <v>50</v>
      </c>
      <c r="O46" s="11" t="s">
        <v>288</v>
      </c>
      <c r="P46" s="11" t="s">
        <v>1330</v>
      </c>
      <c r="Q46" s="11">
        <v>0</v>
      </c>
      <c r="R46" s="11">
        <v>0</v>
      </c>
      <c r="S46" s="13"/>
      <c r="T46" s="11"/>
      <c r="U46" s="63">
        <v>2.4500000000000002</v>
      </c>
      <c r="V46" s="17">
        <f t="shared" si="8"/>
        <v>1.9999999999999907E-2</v>
      </c>
      <c r="W46" s="38">
        <v>2.5</v>
      </c>
      <c r="X46" s="21" t="s">
        <v>288</v>
      </c>
      <c r="Y46" s="25">
        <f t="shared" si="0"/>
        <v>125</v>
      </c>
      <c r="Z46" s="25">
        <f t="shared" si="7"/>
        <v>153.75</v>
      </c>
      <c r="AA46" s="13">
        <v>0.4</v>
      </c>
      <c r="AB46" s="27">
        <f t="shared" si="2"/>
        <v>1.5</v>
      </c>
      <c r="AC46" s="13">
        <v>0.45</v>
      </c>
      <c r="AD46" s="37">
        <f t="shared" si="3"/>
        <v>1.375</v>
      </c>
      <c r="AE46" s="70"/>
      <c r="AF46" s="11"/>
      <c r="AG46" s="41">
        <f t="shared" si="4"/>
        <v>2.5</v>
      </c>
    </row>
    <row r="47" spans="1:33">
      <c r="A47" s="11">
        <v>738722089</v>
      </c>
      <c r="B47" s="11" t="s">
        <v>35</v>
      </c>
      <c r="C47" s="11" t="s">
        <v>1539</v>
      </c>
      <c r="D47" s="11"/>
      <c r="E47" s="12" t="s">
        <v>1581</v>
      </c>
      <c r="F47" s="77" t="s">
        <v>1569</v>
      </c>
      <c r="G47" s="13" t="s">
        <v>1582</v>
      </c>
      <c r="H47" s="20" t="s">
        <v>1595</v>
      </c>
      <c r="I47" s="13" t="s">
        <v>1487</v>
      </c>
      <c r="J47" s="13" t="s">
        <v>1544</v>
      </c>
      <c r="K47" s="13" t="s">
        <v>41</v>
      </c>
      <c r="L47" s="11" t="s">
        <v>1462</v>
      </c>
      <c r="M47" s="11"/>
      <c r="N47" s="11">
        <v>50</v>
      </c>
      <c r="O47" s="11" t="s">
        <v>288</v>
      </c>
      <c r="P47" s="11" t="s">
        <v>1330</v>
      </c>
      <c r="Q47" s="11">
        <v>0</v>
      </c>
      <c r="R47" s="11">
        <v>0</v>
      </c>
      <c r="S47" s="13"/>
      <c r="T47" s="11"/>
      <c r="U47" s="63">
        <v>2.73</v>
      </c>
      <c r="V47" s="17">
        <f t="shared" si="8"/>
        <v>2.4999999999999911E-2</v>
      </c>
      <c r="W47" s="38">
        <v>2.8</v>
      </c>
      <c r="X47" s="21" t="s">
        <v>288</v>
      </c>
      <c r="Y47" s="25">
        <f t="shared" si="0"/>
        <v>140</v>
      </c>
      <c r="Z47" s="25">
        <f t="shared" si="7"/>
        <v>172.2</v>
      </c>
      <c r="AA47" s="13">
        <v>0.4</v>
      </c>
      <c r="AB47" s="27">
        <f t="shared" si="2"/>
        <v>1.68</v>
      </c>
      <c r="AC47" s="13">
        <v>0.45</v>
      </c>
      <c r="AD47" s="37">
        <f t="shared" si="3"/>
        <v>1.54</v>
      </c>
      <c r="AE47" s="70"/>
      <c r="AF47" s="11"/>
      <c r="AG47" s="41">
        <f t="shared" si="4"/>
        <v>2.8</v>
      </c>
    </row>
    <row r="48" spans="1:33">
      <c r="A48" s="11">
        <v>738722090</v>
      </c>
      <c r="B48" s="11" t="s">
        <v>35</v>
      </c>
      <c r="C48" s="11" t="s">
        <v>1539</v>
      </c>
      <c r="D48" s="11"/>
      <c r="E48" s="12" t="s">
        <v>1581</v>
      </c>
      <c r="F48" s="77" t="s">
        <v>1571</v>
      </c>
      <c r="G48" s="13" t="s">
        <v>1582</v>
      </c>
      <c r="H48" s="20" t="s">
        <v>1596</v>
      </c>
      <c r="I48" s="13" t="s">
        <v>1487</v>
      </c>
      <c r="J48" s="13" t="s">
        <v>1544</v>
      </c>
      <c r="K48" s="13" t="s">
        <v>41</v>
      </c>
      <c r="L48" s="11" t="s">
        <v>1462</v>
      </c>
      <c r="M48" s="11"/>
      <c r="N48" s="11">
        <v>50</v>
      </c>
      <c r="O48" s="11" t="s">
        <v>288</v>
      </c>
      <c r="P48" s="11" t="s">
        <v>1330</v>
      </c>
      <c r="Q48" s="11">
        <v>0</v>
      </c>
      <c r="R48" s="11">
        <v>0</v>
      </c>
      <c r="S48" s="13"/>
      <c r="T48" s="11"/>
      <c r="U48" s="63">
        <v>2.94</v>
      </c>
      <c r="V48" s="17">
        <f t="shared" si="8"/>
        <v>2.0000000000000018E-2</v>
      </c>
      <c r="W48" s="38">
        <v>3</v>
      </c>
      <c r="X48" s="21" t="s">
        <v>288</v>
      </c>
      <c r="Y48" s="25">
        <f t="shared" si="0"/>
        <v>150</v>
      </c>
      <c r="Z48" s="25">
        <f t="shared" si="7"/>
        <v>184.5</v>
      </c>
      <c r="AA48" s="13">
        <v>0.4</v>
      </c>
      <c r="AB48" s="27">
        <f t="shared" si="2"/>
        <v>1.7999999999999998</v>
      </c>
      <c r="AC48" s="13">
        <v>0.45</v>
      </c>
      <c r="AD48" s="37">
        <f t="shared" si="3"/>
        <v>1.6500000000000001</v>
      </c>
      <c r="AE48" s="70"/>
      <c r="AF48" s="11"/>
      <c r="AG48" s="41">
        <f t="shared" si="4"/>
        <v>3</v>
      </c>
    </row>
    <row r="49" spans="1:33">
      <c r="A49" s="11">
        <v>738722096</v>
      </c>
      <c r="B49" s="11" t="s">
        <v>35</v>
      </c>
      <c r="C49" s="11" t="s">
        <v>1539</v>
      </c>
      <c r="D49" s="11"/>
      <c r="E49" s="12" t="s">
        <v>1581</v>
      </c>
      <c r="F49" s="77" t="s">
        <v>1573</v>
      </c>
      <c r="G49" s="13" t="s">
        <v>1582</v>
      </c>
      <c r="H49" s="20" t="s">
        <v>1597</v>
      </c>
      <c r="I49" s="13" t="s">
        <v>1487</v>
      </c>
      <c r="J49" s="13" t="s">
        <v>1544</v>
      </c>
      <c r="K49" s="13" t="s">
        <v>41</v>
      </c>
      <c r="L49" s="11" t="s">
        <v>1462</v>
      </c>
      <c r="M49" s="11"/>
      <c r="N49" s="11">
        <v>50</v>
      </c>
      <c r="O49" s="11" t="s">
        <v>288</v>
      </c>
      <c r="P49" s="11" t="s">
        <v>1330</v>
      </c>
      <c r="Q49" s="11">
        <v>0</v>
      </c>
      <c r="R49" s="11">
        <v>0</v>
      </c>
      <c r="S49" s="13"/>
      <c r="T49" s="11"/>
      <c r="U49" s="63">
        <v>6.22</v>
      </c>
      <c r="V49" s="17">
        <f t="shared" si="8"/>
        <v>2.5078369905956133E-2</v>
      </c>
      <c r="W49" s="38">
        <v>6.38</v>
      </c>
      <c r="X49" s="21" t="s">
        <v>288</v>
      </c>
      <c r="Y49" s="25">
        <f t="shared" si="0"/>
        <v>319</v>
      </c>
      <c r="Z49" s="25">
        <f t="shared" si="7"/>
        <v>392.37</v>
      </c>
      <c r="AA49" s="13">
        <v>0.4</v>
      </c>
      <c r="AB49" s="27">
        <f t="shared" si="2"/>
        <v>3.8279999999999998</v>
      </c>
      <c r="AC49" s="13">
        <v>0.45</v>
      </c>
      <c r="AD49" s="37">
        <f t="shared" si="3"/>
        <v>3.5090000000000003</v>
      </c>
      <c r="AE49" s="70"/>
      <c r="AF49" s="11"/>
      <c r="AG49" s="41">
        <f t="shared" si="4"/>
        <v>6.38</v>
      </c>
    </row>
    <row r="50" spans="1:33">
      <c r="A50" s="82">
        <v>738720958</v>
      </c>
      <c r="B50" s="11" t="s">
        <v>35</v>
      </c>
      <c r="C50" s="11" t="s">
        <v>1539</v>
      </c>
      <c r="D50" s="11"/>
      <c r="E50" s="12" t="s">
        <v>1581</v>
      </c>
      <c r="F50" s="77" t="s">
        <v>1575</v>
      </c>
      <c r="G50" s="13" t="s">
        <v>1582</v>
      </c>
      <c r="H50" s="20" t="s">
        <v>1598</v>
      </c>
      <c r="I50" s="13" t="s">
        <v>1487</v>
      </c>
      <c r="J50" s="13" t="s">
        <v>1544</v>
      </c>
      <c r="K50" s="13" t="s">
        <v>41</v>
      </c>
      <c r="L50" s="11" t="s">
        <v>1462</v>
      </c>
      <c r="M50" s="11"/>
      <c r="N50" s="11">
        <v>50</v>
      </c>
      <c r="O50" s="11" t="s">
        <v>288</v>
      </c>
      <c r="P50" s="11" t="s">
        <v>1330</v>
      </c>
      <c r="Q50" s="11">
        <v>0</v>
      </c>
      <c r="R50" s="11">
        <v>0</v>
      </c>
      <c r="S50" s="13"/>
      <c r="T50" s="11"/>
      <c r="U50" s="63">
        <v>6.45</v>
      </c>
      <c r="V50" s="17">
        <f t="shared" si="8"/>
        <v>2.2727272727272596E-2</v>
      </c>
      <c r="W50" s="38">
        <v>6.6</v>
      </c>
      <c r="X50" s="21" t="s">
        <v>288</v>
      </c>
      <c r="Y50" s="25">
        <f t="shared" si="0"/>
        <v>330</v>
      </c>
      <c r="Z50" s="25">
        <f t="shared" si="7"/>
        <v>405.9</v>
      </c>
      <c r="AA50" s="13">
        <v>0.4</v>
      </c>
      <c r="AB50" s="27">
        <f t="shared" si="2"/>
        <v>3.9599999999999995</v>
      </c>
      <c r="AC50" s="13">
        <v>0.45</v>
      </c>
      <c r="AD50" s="37">
        <f t="shared" si="3"/>
        <v>3.63</v>
      </c>
      <c r="AE50" s="70"/>
      <c r="AF50" s="11"/>
      <c r="AG50" s="41">
        <f t="shared" si="4"/>
        <v>6.6</v>
      </c>
    </row>
    <row r="51" spans="1:33">
      <c r="A51" s="82">
        <v>738720959</v>
      </c>
      <c r="B51" s="11" t="s">
        <v>35</v>
      </c>
      <c r="C51" s="11" t="s">
        <v>1539</v>
      </c>
      <c r="D51" s="11"/>
      <c r="E51" s="12" t="s">
        <v>1581</v>
      </c>
      <c r="F51" s="77" t="s">
        <v>1577</v>
      </c>
      <c r="G51" s="13" t="s">
        <v>1582</v>
      </c>
      <c r="H51" s="20" t="s">
        <v>1599</v>
      </c>
      <c r="I51" s="13" t="s">
        <v>1487</v>
      </c>
      <c r="J51" s="13" t="s">
        <v>1544</v>
      </c>
      <c r="K51" s="13" t="s">
        <v>41</v>
      </c>
      <c r="L51" s="11" t="s">
        <v>1462</v>
      </c>
      <c r="M51" s="11"/>
      <c r="N51" s="11">
        <v>50</v>
      </c>
      <c r="O51" s="11" t="s">
        <v>288</v>
      </c>
      <c r="P51" s="11" t="s">
        <v>1330</v>
      </c>
      <c r="Q51" s="11">
        <v>0</v>
      </c>
      <c r="R51" s="11">
        <v>0</v>
      </c>
      <c r="S51" s="13"/>
      <c r="T51" s="11"/>
      <c r="U51" s="63">
        <v>6.67</v>
      </c>
      <c r="V51" s="17">
        <f t="shared" si="8"/>
        <v>2.4853801169590684E-2</v>
      </c>
      <c r="W51" s="38">
        <v>6.84</v>
      </c>
      <c r="X51" s="21" t="s">
        <v>288</v>
      </c>
      <c r="Y51" s="25">
        <f t="shared" si="0"/>
        <v>342</v>
      </c>
      <c r="Z51" s="25">
        <f t="shared" si="7"/>
        <v>420.65999999999997</v>
      </c>
      <c r="AA51" s="13">
        <v>0.4</v>
      </c>
      <c r="AB51" s="27">
        <f t="shared" si="2"/>
        <v>4.1040000000000001</v>
      </c>
      <c r="AC51" s="13">
        <v>0.45</v>
      </c>
      <c r="AD51" s="37">
        <f t="shared" si="3"/>
        <v>3.762</v>
      </c>
      <c r="AE51" s="70"/>
      <c r="AF51" s="11"/>
      <c r="AG51" s="41">
        <f t="shared" si="4"/>
        <v>6.84</v>
      </c>
    </row>
    <row r="52" spans="1:33">
      <c r="A52" s="82">
        <v>738720961</v>
      </c>
      <c r="B52" s="11" t="s">
        <v>35</v>
      </c>
      <c r="C52" s="11" t="s">
        <v>1539</v>
      </c>
      <c r="D52" s="11"/>
      <c r="E52" s="12" t="s">
        <v>1581</v>
      </c>
      <c r="F52" s="77" t="s">
        <v>1579</v>
      </c>
      <c r="G52" s="13" t="s">
        <v>1582</v>
      </c>
      <c r="H52" s="20" t="s">
        <v>1600</v>
      </c>
      <c r="I52" s="13" t="s">
        <v>1487</v>
      </c>
      <c r="J52" s="13" t="s">
        <v>1544</v>
      </c>
      <c r="K52" s="13" t="s">
        <v>41</v>
      </c>
      <c r="L52" s="11" t="s">
        <v>1462</v>
      </c>
      <c r="M52" s="11"/>
      <c r="N52" s="11">
        <v>50</v>
      </c>
      <c r="O52" s="11" t="s">
        <v>288</v>
      </c>
      <c r="P52" s="11" t="s">
        <v>1330</v>
      </c>
      <c r="Q52" s="11">
        <v>0</v>
      </c>
      <c r="R52" s="11">
        <v>0</v>
      </c>
      <c r="S52" s="13"/>
      <c r="T52" s="11"/>
      <c r="U52" s="63">
        <v>6.9</v>
      </c>
      <c r="V52" s="17">
        <f t="shared" si="8"/>
        <v>2.8169014084506894E-2</v>
      </c>
      <c r="W52" s="38">
        <v>7.1</v>
      </c>
      <c r="X52" s="21" t="s">
        <v>288</v>
      </c>
      <c r="Y52" s="25">
        <f t="shared" si="0"/>
        <v>355</v>
      </c>
      <c r="Z52" s="25">
        <f t="shared" si="7"/>
        <v>436.65</v>
      </c>
      <c r="AA52" s="13">
        <v>0.4</v>
      </c>
      <c r="AB52" s="27">
        <f t="shared" si="2"/>
        <v>4.26</v>
      </c>
      <c r="AC52" s="13">
        <v>0.45</v>
      </c>
      <c r="AD52" s="37">
        <f t="shared" si="3"/>
        <v>3.9050000000000002</v>
      </c>
      <c r="AE52" s="70"/>
      <c r="AF52" s="11"/>
      <c r="AG52" s="41">
        <f t="shared" si="4"/>
        <v>7.1</v>
      </c>
    </row>
    <row r="53" spans="1:33">
      <c r="A53" s="11">
        <v>738720983</v>
      </c>
      <c r="B53" s="11" t="s">
        <v>35</v>
      </c>
      <c r="C53" s="11" t="s">
        <v>1601</v>
      </c>
      <c r="D53" s="11"/>
      <c r="E53" s="12" t="s">
        <v>1602</v>
      </c>
      <c r="F53" s="77" t="s">
        <v>1603</v>
      </c>
      <c r="G53" s="13" t="s">
        <v>1604</v>
      </c>
      <c r="H53" s="20" t="s">
        <v>1605</v>
      </c>
      <c r="I53" s="13" t="s">
        <v>1487</v>
      </c>
      <c r="J53" s="13" t="s">
        <v>1544</v>
      </c>
      <c r="K53" s="13" t="s">
        <v>41</v>
      </c>
      <c r="L53" s="11" t="s">
        <v>1462</v>
      </c>
      <c r="M53" s="11"/>
      <c r="N53" s="11">
        <v>1</v>
      </c>
      <c r="O53" s="11" t="s">
        <v>288</v>
      </c>
      <c r="P53" s="11" t="s">
        <v>1330</v>
      </c>
      <c r="Q53" s="11" t="e">
        <v>#N/A</v>
      </c>
      <c r="R53" s="11" t="e">
        <v>#N/A</v>
      </c>
      <c r="S53" s="13"/>
      <c r="T53" s="11"/>
      <c r="U53" s="63">
        <v>115</v>
      </c>
      <c r="V53" s="17">
        <f t="shared" si="8"/>
        <v>3.3613445378151252E-2</v>
      </c>
      <c r="W53" s="38">
        <v>119</v>
      </c>
      <c r="X53" s="21" t="s">
        <v>288</v>
      </c>
      <c r="Y53" s="25">
        <f t="shared" si="0"/>
        <v>119</v>
      </c>
      <c r="Z53" s="25">
        <f t="shared" si="7"/>
        <v>146.37</v>
      </c>
      <c r="AA53" s="13">
        <v>0.4</v>
      </c>
      <c r="AB53" s="27">
        <f t="shared" si="2"/>
        <v>71.399999999999991</v>
      </c>
      <c r="AC53" s="13">
        <v>0.45</v>
      </c>
      <c r="AD53" s="37">
        <f t="shared" si="3"/>
        <v>65.45</v>
      </c>
      <c r="AE53" s="70"/>
      <c r="AF53" s="11"/>
      <c r="AG53" s="41">
        <f t="shared" si="4"/>
        <v>119</v>
      </c>
    </row>
    <row r="54" spans="1:33">
      <c r="A54" s="11">
        <v>738720981</v>
      </c>
      <c r="B54" s="11" t="s">
        <v>35</v>
      </c>
      <c r="C54" s="11" t="s">
        <v>1601</v>
      </c>
      <c r="D54" s="11"/>
      <c r="E54" s="12" t="s">
        <v>1602</v>
      </c>
      <c r="F54" s="77" t="s">
        <v>1606</v>
      </c>
      <c r="G54" s="13" t="s">
        <v>1604</v>
      </c>
      <c r="H54" s="20" t="s">
        <v>1607</v>
      </c>
      <c r="I54" s="13" t="s">
        <v>1487</v>
      </c>
      <c r="J54" s="13" t="s">
        <v>1544</v>
      </c>
      <c r="K54" s="13" t="s">
        <v>41</v>
      </c>
      <c r="L54" s="11" t="s">
        <v>1462</v>
      </c>
      <c r="M54" s="11"/>
      <c r="N54" s="11">
        <v>1</v>
      </c>
      <c r="O54" s="11" t="s">
        <v>288</v>
      </c>
      <c r="P54" s="11" t="s">
        <v>1330</v>
      </c>
      <c r="Q54" s="11" t="e">
        <v>#N/A</v>
      </c>
      <c r="R54" s="11" t="e">
        <v>#N/A</v>
      </c>
      <c r="S54" s="13"/>
      <c r="T54" s="11"/>
      <c r="U54" s="63">
        <v>115</v>
      </c>
      <c r="V54" s="17">
        <f t="shared" si="8"/>
        <v>3.3613445378151252E-2</v>
      </c>
      <c r="W54" s="38">
        <v>119</v>
      </c>
      <c r="X54" s="21" t="s">
        <v>288</v>
      </c>
      <c r="Y54" s="25">
        <f t="shared" si="0"/>
        <v>119</v>
      </c>
      <c r="Z54" s="25">
        <f t="shared" si="7"/>
        <v>146.37</v>
      </c>
      <c r="AA54" s="13">
        <v>0.4</v>
      </c>
      <c r="AB54" s="27">
        <f t="shared" si="2"/>
        <v>71.399999999999991</v>
      </c>
      <c r="AC54" s="13">
        <v>0.45</v>
      </c>
      <c r="AD54" s="37">
        <f t="shared" si="3"/>
        <v>65.45</v>
      </c>
      <c r="AE54" s="70"/>
      <c r="AF54" s="11"/>
      <c r="AG54" s="41">
        <f t="shared" si="4"/>
        <v>119</v>
      </c>
    </row>
    <row r="55" spans="1:33">
      <c r="A55" s="11">
        <v>738720683</v>
      </c>
      <c r="B55" s="11" t="s">
        <v>35</v>
      </c>
      <c r="C55" s="11" t="s">
        <v>1601</v>
      </c>
      <c r="D55" s="11"/>
      <c r="E55" s="12" t="s">
        <v>1608</v>
      </c>
      <c r="F55" s="77" t="s">
        <v>1609</v>
      </c>
      <c r="G55" s="13" t="s">
        <v>1610</v>
      </c>
      <c r="H55" s="20" t="s">
        <v>1611</v>
      </c>
      <c r="I55" s="13" t="s">
        <v>1487</v>
      </c>
      <c r="J55" s="13" t="s">
        <v>1544</v>
      </c>
      <c r="K55" s="13" t="s">
        <v>41</v>
      </c>
      <c r="L55" s="11" t="s">
        <v>1462</v>
      </c>
      <c r="M55" s="11"/>
      <c r="N55" s="11">
        <v>100</v>
      </c>
      <c r="O55" s="11" t="s">
        <v>288</v>
      </c>
      <c r="P55" s="11" t="s">
        <v>1330</v>
      </c>
      <c r="Q55" s="11">
        <v>50</v>
      </c>
      <c r="R55" s="11">
        <v>5000</v>
      </c>
      <c r="S55" s="13"/>
      <c r="T55" s="11"/>
      <c r="U55" s="63">
        <v>0.34</v>
      </c>
      <c r="V55" s="17">
        <f t="shared" si="8"/>
        <v>2.857142857142847E-2</v>
      </c>
      <c r="W55" s="38">
        <v>0.35</v>
      </c>
      <c r="X55" s="21" t="s">
        <v>288</v>
      </c>
      <c r="Y55" s="25">
        <f t="shared" si="0"/>
        <v>35</v>
      </c>
      <c r="Z55" s="25">
        <f t="shared" si="7"/>
        <v>43.05</v>
      </c>
      <c r="AA55" s="13">
        <v>0.4</v>
      </c>
      <c r="AB55" s="27">
        <f t="shared" si="2"/>
        <v>0.21</v>
      </c>
      <c r="AC55" s="13">
        <v>0.45</v>
      </c>
      <c r="AD55" s="37">
        <f t="shared" si="3"/>
        <v>0.1925</v>
      </c>
      <c r="AE55" s="70"/>
      <c r="AF55" s="11"/>
      <c r="AG55" s="41">
        <f t="shared" si="4"/>
        <v>0.35</v>
      </c>
    </row>
    <row r="56" spans="1:33">
      <c r="A56" s="11">
        <v>738720684</v>
      </c>
      <c r="B56" s="11" t="s">
        <v>35</v>
      </c>
      <c r="C56" s="11" t="s">
        <v>1601</v>
      </c>
      <c r="D56" s="11"/>
      <c r="E56" s="12" t="s">
        <v>1608</v>
      </c>
      <c r="F56" s="77" t="s">
        <v>1612</v>
      </c>
      <c r="G56" s="13" t="s">
        <v>1610</v>
      </c>
      <c r="H56" s="20" t="s">
        <v>1613</v>
      </c>
      <c r="I56" s="13" t="s">
        <v>1487</v>
      </c>
      <c r="J56" s="13" t="s">
        <v>1544</v>
      </c>
      <c r="K56" s="13" t="s">
        <v>41</v>
      </c>
      <c r="L56" s="11" t="s">
        <v>1462</v>
      </c>
      <c r="M56" s="11"/>
      <c r="N56" s="11">
        <v>100</v>
      </c>
      <c r="O56" s="11" t="s">
        <v>288</v>
      </c>
      <c r="P56" s="11" t="s">
        <v>1330</v>
      </c>
      <c r="Q56" s="11">
        <v>30</v>
      </c>
      <c r="R56" s="11">
        <v>3000</v>
      </c>
      <c r="S56" s="13"/>
      <c r="T56" s="11"/>
      <c r="U56" s="63">
        <v>0.42</v>
      </c>
      <c r="V56" s="17">
        <f t="shared" si="8"/>
        <v>2.3255813953488413E-2</v>
      </c>
      <c r="W56" s="38">
        <v>0.43</v>
      </c>
      <c r="X56" s="21" t="s">
        <v>288</v>
      </c>
      <c r="Y56" s="25">
        <f t="shared" si="0"/>
        <v>43</v>
      </c>
      <c r="Z56" s="25">
        <f t="shared" si="7"/>
        <v>52.89</v>
      </c>
      <c r="AA56" s="13">
        <v>0.4</v>
      </c>
      <c r="AB56" s="27">
        <f t="shared" si="2"/>
        <v>0.25800000000000001</v>
      </c>
      <c r="AC56" s="13">
        <v>0.45</v>
      </c>
      <c r="AD56" s="37">
        <f t="shared" si="3"/>
        <v>0.23650000000000002</v>
      </c>
      <c r="AE56" s="70"/>
      <c r="AF56" s="11"/>
      <c r="AG56" s="41">
        <f t="shared" si="4"/>
        <v>0.43</v>
      </c>
    </row>
    <row r="57" spans="1:33">
      <c r="A57" s="11">
        <v>738720685</v>
      </c>
      <c r="B57" s="11" t="s">
        <v>35</v>
      </c>
      <c r="C57" s="11" t="s">
        <v>1601</v>
      </c>
      <c r="D57" s="11"/>
      <c r="E57" s="12" t="s">
        <v>1608</v>
      </c>
      <c r="F57" s="77" t="s">
        <v>1614</v>
      </c>
      <c r="G57" s="13" t="s">
        <v>1610</v>
      </c>
      <c r="H57" s="20" t="s">
        <v>1615</v>
      </c>
      <c r="I57" s="13" t="s">
        <v>1487</v>
      </c>
      <c r="J57" s="13" t="s">
        <v>1544</v>
      </c>
      <c r="K57" s="13" t="s">
        <v>41</v>
      </c>
      <c r="L57" s="11" t="s">
        <v>1462</v>
      </c>
      <c r="M57" s="11"/>
      <c r="N57" s="11">
        <v>100</v>
      </c>
      <c r="O57" s="11" t="s">
        <v>288</v>
      </c>
      <c r="P57" s="11" t="s">
        <v>1330</v>
      </c>
      <c r="Q57" s="11">
        <v>20</v>
      </c>
      <c r="R57" s="11">
        <v>2000</v>
      </c>
      <c r="S57" s="13"/>
      <c r="T57" s="11"/>
      <c r="U57" s="63">
        <v>0.7</v>
      </c>
      <c r="V57" s="17">
        <f t="shared" si="8"/>
        <v>4.1095890410958957E-2</v>
      </c>
      <c r="W57" s="38">
        <v>0.73</v>
      </c>
      <c r="X57" s="21" t="s">
        <v>288</v>
      </c>
      <c r="Y57" s="25">
        <f t="shared" si="0"/>
        <v>73</v>
      </c>
      <c r="Z57" s="25">
        <f t="shared" si="7"/>
        <v>89.789999999999992</v>
      </c>
      <c r="AA57" s="13">
        <v>0.4</v>
      </c>
      <c r="AB57" s="27">
        <f t="shared" si="2"/>
        <v>0.438</v>
      </c>
      <c r="AC57" s="13">
        <v>0.45</v>
      </c>
      <c r="AD57" s="37">
        <f t="shared" si="3"/>
        <v>0.40150000000000002</v>
      </c>
      <c r="AE57" s="70"/>
      <c r="AF57" s="11"/>
      <c r="AG57" s="41">
        <f t="shared" si="4"/>
        <v>0.73</v>
      </c>
    </row>
    <row r="58" spans="1:33">
      <c r="A58" s="11">
        <v>738720970</v>
      </c>
      <c r="B58" s="11" t="s">
        <v>35</v>
      </c>
      <c r="C58" s="11" t="s">
        <v>1601</v>
      </c>
      <c r="D58" s="11"/>
      <c r="E58" s="12" t="s">
        <v>1616</v>
      </c>
      <c r="F58" s="77" t="s">
        <v>1617</v>
      </c>
      <c r="G58" s="13" t="s">
        <v>1618</v>
      </c>
      <c r="H58" s="20" t="s">
        <v>1619</v>
      </c>
      <c r="I58" s="13" t="s">
        <v>1487</v>
      </c>
      <c r="J58" s="13" t="s">
        <v>1620</v>
      </c>
      <c r="K58" s="13" t="s">
        <v>41</v>
      </c>
      <c r="L58" s="11" t="s">
        <v>1462</v>
      </c>
      <c r="M58" s="11"/>
      <c r="N58" s="11">
        <v>100</v>
      </c>
      <c r="O58" s="11" t="s">
        <v>288</v>
      </c>
      <c r="P58" s="11" t="s">
        <v>1011</v>
      </c>
      <c r="Q58" s="11">
        <v>0</v>
      </c>
      <c r="R58" s="11">
        <v>0</v>
      </c>
      <c r="S58" s="13"/>
      <c r="T58" s="11"/>
      <c r="U58" s="63">
        <v>0.18</v>
      </c>
      <c r="V58" s="17">
        <f t="shared" si="8"/>
        <v>2.7027027027027084E-2</v>
      </c>
      <c r="W58" s="38">
        <v>0.185</v>
      </c>
      <c r="X58" s="21" t="s">
        <v>288</v>
      </c>
      <c r="Y58" s="25">
        <f t="shared" si="0"/>
        <v>18.5</v>
      </c>
      <c r="Z58" s="25">
        <f t="shared" si="7"/>
        <v>22.754999999999999</v>
      </c>
      <c r="AA58" s="13">
        <v>0.4</v>
      </c>
      <c r="AB58" s="27">
        <f t="shared" si="2"/>
        <v>0.111</v>
      </c>
      <c r="AC58" s="13">
        <v>0.45</v>
      </c>
      <c r="AD58" s="37">
        <f t="shared" si="3"/>
        <v>0.10175000000000001</v>
      </c>
      <c r="AE58" s="70"/>
      <c r="AF58" s="11"/>
      <c r="AG58" s="41">
        <f t="shared" si="4"/>
        <v>0.185</v>
      </c>
    </row>
    <row r="59" spans="1:33">
      <c r="A59" s="11">
        <v>738722010</v>
      </c>
      <c r="B59" s="11" t="s">
        <v>35</v>
      </c>
      <c r="C59" s="11" t="s">
        <v>1601</v>
      </c>
      <c r="D59" s="11"/>
      <c r="E59" s="12" t="s">
        <v>1621</v>
      </c>
      <c r="F59" s="77" t="s">
        <v>1622</v>
      </c>
      <c r="G59" s="13" t="s">
        <v>1623</v>
      </c>
      <c r="H59" s="20" t="s">
        <v>1624</v>
      </c>
      <c r="I59" s="13" t="s">
        <v>1487</v>
      </c>
      <c r="J59" s="13" t="s">
        <v>1625</v>
      </c>
      <c r="K59" s="13" t="s">
        <v>41</v>
      </c>
      <c r="L59" s="11" t="s">
        <v>1462</v>
      </c>
      <c r="M59" s="11"/>
      <c r="N59" s="11">
        <v>200</v>
      </c>
      <c r="O59" s="11" t="s">
        <v>288</v>
      </c>
      <c r="P59" s="11" t="s">
        <v>1011</v>
      </c>
      <c r="Q59" s="11">
        <v>0</v>
      </c>
      <c r="R59" s="11">
        <v>0</v>
      </c>
      <c r="S59" s="13"/>
      <c r="T59" s="11"/>
      <c r="U59" s="63">
        <v>0.11</v>
      </c>
      <c r="V59" s="17">
        <f t="shared" si="8"/>
        <v>4.3478260869565299E-2</v>
      </c>
      <c r="W59" s="38">
        <v>0.115</v>
      </c>
      <c r="X59" s="21" t="s">
        <v>288</v>
      </c>
      <c r="Y59" s="25">
        <f t="shared" si="0"/>
        <v>23</v>
      </c>
      <c r="Z59" s="25">
        <f t="shared" si="7"/>
        <v>28.29</v>
      </c>
      <c r="AA59" s="13">
        <v>0.4</v>
      </c>
      <c r="AB59" s="27">
        <f t="shared" si="2"/>
        <v>6.9000000000000006E-2</v>
      </c>
      <c r="AC59" s="13">
        <v>0.45</v>
      </c>
      <c r="AD59" s="37">
        <f t="shared" si="3"/>
        <v>6.3250000000000015E-2</v>
      </c>
      <c r="AE59" s="70"/>
      <c r="AF59" s="11"/>
      <c r="AG59" s="41">
        <f t="shared" si="4"/>
        <v>0.115</v>
      </c>
    </row>
    <row r="60" spans="1:33">
      <c r="A60" s="11">
        <v>738722011</v>
      </c>
      <c r="B60" s="11" t="s">
        <v>35</v>
      </c>
      <c r="C60" s="11" t="s">
        <v>1601</v>
      </c>
      <c r="D60" s="11"/>
      <c r="E60" s="12" t="s">
        <v>1621</v>
      </c>
      <c r="F60" s="77" t="s">
        <v>1626</v>
      </c>
      <c r="G60" s="13" t="s">
        <v>1627</v>
      </c>
      <c r="H60" s="20" t="s">
        <v>1628</v>
      </c>
      <c r="I60" s="13" t="s">
        <v>1487</v>
      </c>
      <c r="J60" s="13" t="s">
        <v>1625</v>
      </c>
      <c r="K60" s="13" t="s">
        <v>41</v>
      </c>
      <c r="L60" s="11" t="s">
        <v>1462</v>
      </c>
      <c r="M60" s="11"/>
      <c r="N60" s="11">
        <v>200</v>
      </c>
      <c r="O60" s="11" t="s">
        <v>288</v>
      </c>
      <c r="P60" s="11" t="s">
        <v>1011</v>
      </c>
      <c r="Q60" s="11">
        <v>0</v>
      </c>
      <c r="R60" s="11">
        <v>0</v>
      </c>
      <c r="S60" s="13"/>
      <c r="T60" s="11"/>
      <c r="U60" s="63">
        <v>0.12</v>
      </c>
      <c r="V60" s="17">
        <f t="shared" si="8"/>
        <v>4.0000000000000036E-2</v>
      </c>
      <c r="W60" s="38">
        <v>0.125</v>
      </c>
      <c r="X60" s="21" t="s">
        <v>288</v>
      </c>
      <c r="Y60" s="25">
        <f t="shared" si="0"/>
        <v>25</v>
      </c>
      <c r="Z60" s="25">
        <f t="shared" si="7"/>
        <v>30.75</v>
      </c>
      <c r="AA60" s="13">
        <v>0.4</v>
      </c>
      <c r="AB60" s="27">
        <f t="shared" si="2"/>
        <v>7.4999999999999997E-2</v>
      </c>
      <c r="AC60" s="13">
        <v>0.45</v>
      </c>
      <c r="AD60" s="37">
        <f t="shared" si="3"/>
        <v>6.8750000000000006E-2</v>
      </c>
      <c r="AE60" s="70"/>
      <c r="AF60" s="11"/>
      <c r="AG60" s="41">
        <f t="shared" si="4"/>
        <v>0.125</v>
      </c>
    </row>
    <row r="61" spans="1:33">
      <c r="A61" s="11">
        <v>738721091</v>
      </c>
      <c r="B61" s="11" t="s">
        <v>327</v>
      </c>
      <c r="C61" s="11" t="s">
        <v>1601</v>
      </c>
      <c r="D61" s="11"/>
      <c r="E61" s="12" t="s">
        <v>1629</v>
      </c>
      <c r="F61" s="77" t="s">
        <v>1541</v>
      </c>
      <c r="G61" s="13" t="s">
        <v>1542</v>
      </c>
      <c r="H61" s="20" t="s">
        <v>1630</v>
      </c>
      <c r="I61" s="13" t="s">
        <v>1487</v>
      </c>
      <c r="J61" s="13" t="s">
        <v>1544</v>
      </c>
      <c r="K61" s="13" t="s">
        <v>41</v>
      </c>
      <c r="L61" s="11" t="s">
        <v>1462</v>
      </c>
      <c r="M61" s="11"/>
      <c r="N61" s="11">
        <v>100</v>
      </c>
      <c r="O61" s="11" t="s">
        <v>288</v>
      </c>
      <c r="P61" s="11" t="s">
        <v>1330</v>
      </c>
      <c r="Q61" s="11">
        <v>54</v>
      </c>
      <c r="R61" s="11">
        <v>5400</v>
      </c>
      <c r="S61" s="13"/>
      <c r="T61" s="11"/>
      <c r="U61" s="63">
        <v>0.38</v>
      </c>
      <c r="V61" s="17">
        <f t="shared" si="8"/>
        <v>1.2987012987012991E-2</v>
      </c>
      <c r="W61" s="38">
        <v>0.38500000000000001</v>
      </c>
      <c r="X61" s="21" t="s">
        <v>288</v>
      </c>
      <c r="Y61" s="25">
        <f t="shared" si="0"/>
        <v>38.5</v>
      </c>
      <c r="Z61" s="25">
        <f t="shared" si="7"/>
        <v>47.354999999999997</v>
      </c>
      <c r="AA61" s="13">
        <v>0.4</v>
      </c>
      <c r="AB61" s="27">
        <f t="shared" si="2"/>
        <v>0.23099999999999998</v>
      </c>
      <c r="AC61" s="13">
        <v>0.45</v>
      </c>
      <c r="AD61" s="37">
        <f t="shared" si="3"/>
        <v>0.21175000000000002</v>
      </c>
      <c r="AE61" s="70"/>
      <c r="AF61" s="11"/>
      <c r="AG61" s="41">
        <f t="shared" si="4"/>
        <v>0.38500000000000001</v>
      </c>
    </row>
    <row r="62" spans="1:33">
      <c r="A62" s="11">
        <v>738720740</v>
      </c>
      <c r="B62" s="11" t="s">
        <v>327</v>
      </c>
      <c r="C62" s="11" t="s">
        <v>1601</v>
      </c>
      <c r="D62" s="11"/>
      <c r="E62" s="12" t="s">
        <v>1629</v>
      </c>
      <c r="F62" s="77" t="s">
        <v>1545</v>
      </c>
      <c r="G62" s="13" t="s">
        <v>1542</v>
      </c>
      <c r="H62" s="20" t="s">
        <v>1631</v>
      </c>
      <c r="I62" s="13" t="s">
        <v>1487</v>
      </c>
      <c r="J62" s="13" t="s">
        <v>1544</v>
      </c>
      <c r="K62" s="13" t="s">
        <v>41</v>
      </c>
      <c r="L62" s="11" t="s">
        <v>1462</v>
      </c>
      <c r="M62" s="11"/>
      <c r="N62" s="11">
        <v>100</v>
      </c>
      <c r="O62" s="11" t="s">
        <v>288</v>
      </c>
      <c r="P62" s="11" t="s">
        <v>1330</v>
      </c>
      <c r="Q62" s="11">
        <v>54</v>
      </c>
      <c r="R62" s="11">
        <v>5400</v>
      </c>
      <c r="S62" s="13"/>
      <c r="T62" s="11"/>
      <c r="U62" s="63">
        <v>0.38500000000000001</v>
      </c>
      <c r="V62" s="17">
        <f t="shared" si="8"/>
        <v>2.5316455696202556E-2</v>
      </c>
      <c r="W62" s="38">
        <v>0.39500000000000002</v>
      </c>
      <c r="X62" s="21" t="s">
        <v>288</v>
      </c>
      <c r="Y62" s="25">
        <f t="shared" si="0"/>
        <v>39.5</v>
      </c>
      <c r="Z62" s="25">
        <f t="shared" si="7"/>
        <v>48.585000000000001</v>
      </c>
      <c r="AA62" s="13">
        <v>0.4</v>
      </c>
      <c r="AB62" s="27">
        <f t="shared" si="2"/>
        <v>0.23699999999999999</v>
      </c>
      <c r="AC62" s="13">
        <v>0.45</v>
      </c>
      <c r="AD62" s="37">
        <f t="shared" si="3"/>
        <v>0.21725000000000003</v>
      </c>
      <c r="AE62" s="70"/>
      <c r="AF62" s="11"/>
      <c r="AG62" s="41">
        <f t="shared" si="4"/>
        <v>0.39500000000000002</v>
      </c>
    </row>
    <row r="63" spans="1:33">
      <c r="A63" s="11">
        <v>738720741</v>
      </c>
      <c r="B63" s="11" t="s">
        <v>327</v>
      </c>
      <c r="C63" s="11" t="s">
        <v>1601</v>
      </c>
      <c r="D63" s="11"/>
      <c r="E63" s="12" t="s">
        <v>1629</v>
      </c>
      <c r="F63" s="77" t="s">
        <v>1547</v>
      </c>
      <c r="G63" s="13"/>
      <c r="H63" s="20" t="s">
        <v>1632</v>
      </c>
      <c r="I63" s="13" t="s">
        <v>1487</v>
      </c>
      <c r="J63" s="13" t="s">
        <v>1544</v>
      </c>
      <c r="K63" s="13" t="s">
        <v>41</v>
      </c>
      <c r="L63" s="11" t="s">
        <v>1462</v>
      </c>
      <c r="M63" s="11"/>
      <c r="N63" s="11">
        <v>100</v>
      </c>
      <c r="O63" s="11" t="s">
        <v>288</v>
      </c>
      <c r="P63" s="11" t="s">
        <v>1330</v>
      </c>
      <c r="Q63" s="11">
        <v>54</v>
      </c>
      <c r="R63" s="11">
        <v>5400</v>
      </c>
      <c r="S63" s="13"/>
      <c r="T63" s="11"/>
      <c r="U63" s="63">
        <v>0.44</v>
      </c>
      <c r="V63" s="17">
        <f t="shared" si="8"/>
        <v>2.2222222222222254E-2</v>
      </c>
      <c r="W63" s="38">
        <v>0.45</v>
      </c>
      <c r="X63" s="21" t="s">
        <v>288</v>
      </c>
      <c r="Y63" s="25">
        <f t="shared" si="0"/>
        <v>45</v>
      </c>
      <c r="Z63" s="25">
        <f t="shared" si="7"/>
        <v>55.35</v>
      </c>
      <c r="AA63" s="13">
        <v>0.4</v>
      </c>
      <c r="AB63" s="27">
        <f t="shared" si="2"/>
        <v>0.27</v>
      </c>
      <c r="AC63" s="13">
        <v>0.45</v>
      </c>
      <c r="AD63" s="37">
        <f t="shared" si="3"/>
        <v>0.24750000000000003</v>
      </c>
      <c r="AE63" s="70"/>
      <c r="AF63" s="11"/>
      <c r="AG63" s="41">
        <f t="shared" si="4"/>
        <v>0.45</v>
      </c>
    </row>
    <row r="64" spans="1:33">
      <c r="A64" s="11">
        <v>738720742</v>
      </c>
      <c r="B64" s="11" t="s">
        <v>327</v>
      </c>
      <c r="C64" s="11" t="s">
        <v>1601</v>
      </c>
      <c r="D64" s="11"/>
      <c r="E64" s="12" t="s">
        <v>1629</v>
      </c>
      <c r="F64" s="77" t="s">
        <v>1549</v>
      </c>
      <c r="G64" s="13"/>
      <c r="H64" s="20" t="s">
        <v>1633</v>
      </c>
      <c r="I64" s="13" t="s">
        <v>1487</v>
      </c>
      <c r="J64" s="13" t="s">
        <v>1544</v>
      </c>
      <c r="K64" s="13" t="s">
        <v>41</v>
      </c>
      <c r="L64" s="11" t="s">
        <v>1462</v>
      </c>
      <c r="M64" s="11"/>
      <c r="N64" s="11">
        <v>100</v>
      </c>
      <c r="O64" s="11" t="s">
        <v>288</v>
      </c>
      <c r="P64" s="11" t="s">
        <v>1330</v>
      </c>
      <c r="Q64" s="11">
        <v>54</v>
      </c>
      <c r="R64" s="11">
        <v>5400</v>
      </c>
      <c r="S64" s="13"/>
      <c r="T64" s="11"/>
      <c r="U64" s="63">
        <v>0.47</v>
      </c>
      <c r="V64" s="17">
        <f t="shared" si="8"/>
        <v>2.083333333333337E-2</v>
      </c>
      <c r="W64" s="38">
        <v>0.48</v>
      </c>
      <c r="X64" s="21" t="s">
        <v>288</v>
      </c>
      <c r="Y64" s="25">
        <f t="shared" si="0"/>
        <v>48</v>
      </c>
      <c r="Z64" s="25">
        <f t="shared" si="7"/>
        <v>59.04</v>
      </c>
      <c r="AA64" s="13">
        <v>0.4</v>
      </c>
      <c r="AB64" s="27">
        <f t="shared" si="2"/>
        <v>0.28799999999999998</v>
      </c>
      <c r="AC64" s="13">
        <v>0.45</v>
      </c>
      <c r="AD64" s="37">
        <f t="shared" si="3"/>
        <v>0.26400000000000001</v>
      </c>
      <c r="AE64" s="70"/>
      <c r="AF64" s="11"/>
      <c r="AG64" s="41">
        <f t="shared" si="4"/>
        <v>0.48</v>
      </c>
    </row>
    <row r="65" spans="1:33">
      <c r="A65" s="11">
        <v>738720743</v>
      </c>
      <c r="B65" s="11" t="s">
        <v>327</v>
      </c>
      <c r="C65" s="11" t="s">
        <v>1601</v>
      </c>
      <c r="D65" s="11"/>
      <c r="E65" s="12" t="s">
        <v>1629</v>
      </c>
      <c r="F65" s="77" t="s">
        <v>1551</v>
      </c>
      <c r="G65" s="13"/>
      <c r="H65" s="20" t="s">
        <v>1634</v>
      </c>
      <c r="I65" s="13" t="s">
        <v>1487</v>
      </c>
      <c r="J65" s="13" t="s">
        <v>1544</v>
      </c>
      <c r="K65" s="13" t="s">
        <v>41</v>
      </c>
      <c r="L65" s="11" t="s">
        <v>1462</v>
      </c>
      <c r="M65" s="11"/>
      <c r="N65" s="11">
        <v>100</v>
      </c>
      <c r="O65" s="11" t="s">
        <v>288</v>
      </c>
      <c r="P65" s="11" t="s">
        <v>1330</v>
      </c>
      <c r="Q65" s="11">
        <v>45</v>
      </c>
      <c r="R65" s="11">
        <v>4500</v>
      </c>
      <c r="S65" s="13"/>
      <c r="T65" s="11"/>
      <c r="U65" s="63">
        <v>0.54</v>
      </c>
      <c r="V65" s="17">
        <f t="shared" si="8"/>
        <v>1.8181818181818188E-2</v>
      </c>
      <c r="W65" s="38">
        <v>0.55000000000000004</v>
      </c>
      <c r="X65" s="21" t="s">
        <v>288</v>
      </c>
      <c r="Y65" s="25">
        <f t="shared" si="0"/>
        <v>55.000000000000007</v>
      </c>
      <c r="Z65" s="25">
        <f t="shared" si="7"/>
        <v>67.650000000000006</v>
      </c>
      <c r="AA65" s="13">
        <v>0.4</v>
      </c>
      <c r="AB65" s="27">
        <f t="shared" si="2"/>
        <v>0.33</v>
      </c>
      <c r="AC65" s="13">
        <v>0.45</v>
      </c>
      <c r="AD65" s="37">
        <f t="shared" si="3"/>
        <v>0.30250000000000005</v>
      </c>
      <c r="AE65" s="70"/>
      <c r="AF65" s="11"/>
      <c r="AG65" s="41">
        <f t="shared" si="4"/>
        <v>0.55000000000000004</v>
      </c>
    </row>
    <row r="66" spans="1:33">
      <c r="A66" s="11">
        <v>738720744</v>
      </c>
      <c r="B66" s="11" t="s">
        <v>327</v>
      </c>
      <c r="C66" s="11" t="s">
        <v>1601</v>
      </c>
      <c r="D66" s="11"/>
      <c r="E66" s="12" t="s">
        <v>1629</v>
      </c>
      <c r="F66" s="77" t="s">
        <v>1553</v>
      </c>
      <c r="G66" s="13"/>
      <c r="H66" s="20" t="s">
        <v>1635</v>
      </c>
      <c r="I66" s="13" t="s">
        <v>1487</v>
      </c>
      <c r="J66" s="13" t="s">
        <v>1544</v>
      </c>
      <c r="K66" s="13" t="s">
        <v>41</v>
      </c>
      <c r="L66" s="11" t="s">
        <v>1462</v>
      </c>
      <c r="M66" s="11"/>
      <c r="N66" s="11">
        <v>100</v>
      </c>
      <c r="O66" s="11" t="s">
        <v>288</v>
      </c>
      <c r="P66" s="11" t="s">
        <v>1330</v>
      </c>
      <c r="Q66" s="11">
        <v>45</v>
      </c>
      <c r="R66" s="11">
        <v>4500</v>
      </c>
      <c r="S66" s="13"/>
      <c r="T66" s="11"/>
      <c r="U66" s="63">
        <v>0.58499999999999996</v>
      </c>
      <c r="V66" s="17">
        <f t="shared" si="8"/>
        <v>2.5000000000000022E-2</v>
      </c>
      <c r="W66" s="38">
        <v>0.6</v>
      </c>
      <c r="X66" s="21" t="s">
        <v>288</v>
      </c>
      <c r="Y66" s="25">
        <f t="shared" ref="Y66:Y129" si="9">W66*N66</f>
        <v>60</v>
      </c>
      <c r="Z66" s="25">
        <f t="shared" ref="Z66:Z97" si="10">Y66*1.23</f>
        <v>73.8</v>
      </c>
      <c r="AA66" s="13">
        <v>0.4</v>
      </c>
      <c r="AB66" s="27">
        <f t="shared" ref="AB66:AB129" si="11">W66*(1-AA66)</f>
        <v>0.36</v>
      </c>
      <c r="AC66" s="13">
        <v>0.45</v>
      </c>
      <c r="AD66" s="37">
        <f t="shared" ref="AD66:AD129" si="12">W66*(1-AC66)</f>
        <v>0.33</v>
      </c>
      <c r="AE66" s="70"/>
      <c r="AF66" s="11"/>
      <c r="AG66" s="41">
        <f t="shared" ref="AG66:AG129" si="13">W66*(1-(AF66/100))</f>
        <v>0.6</v>
      </c>
    </row>
    <row r="67" spans="1:33">
      <c r="A67" s="11">
        <v>738720745</v>
      </c>
      <c r="B67" s="11" t="s">
        <v>327</v>
      </c>
      <c r="C67" s="11" t="s">
        <v>1601</v>
      </c>
      <c r="D67" s="11"/>
      <c r="E67" s="12" t="s">
        <v>1629</v>
      </c>
      <c r="F67" s="77" t="s">
        <v>1555</v>
      </c>
      <c r="G67" s="13"/>
      <c r="H67" s="20" t="s">
        <v>1636</v>
      </c>
      <c r="I67" s="13" t="s">
        <v>1487</v>
      </c>
      <c r="J67" s="13" t="s">
        <v>1544</v>
      </c>
      <c r="K67" s="13" t="s">
        <v>41</v>
      </c>
      <c r="L67" s="11" t="s">
        <v>1462</v>
      </c>
      <c r="M67" s="11"/>
      <c r="N67" s="11">
        <v>100</v>
      </c>
      <c r="O67" s="11" t="s">
        <v>288</v>
      </c>
      <c r="P67" s="11" t="s">
        <v>1330</v>
      </c>
      <c r="Q67" s="11">
        <v>45</v>
      </c>
      <c r="R67" s="11">
        <v>4500</v>
      </c>
      <c r="S67" s="13"/>
      <c r="T67" s="11"/>
      <c r="U67" s="63">
        <v>0.68</v>
      </c>
      <c r="V67" s="17">
        <f t="shared" ref="V67:V129" si="14">1-(U67/W67)</f>
        <v>1.4492753623188248E-2</v>
      </c>
      <c r="W67" s="38">
        <v>0.69</v>
      </c>
      <c r="X67" s="21" t="s">
        <v>288</v>
      </c>
      <c r="Y67" s="25">
        <f t="shared" si="9"/>
        <v>69</v>
      </c>
      <c r="Z67" s="25">
        <f t="shared" ref="Z67:Z129" si="15">Y67*1.23</f>
        <v>84.87</v>
      </c>
      <c r="AA67" s="13">
        <v>0.4</v>
      </c>
      <c r="AB67" s="27">
        <f t="shared" si="11"/>
        <v>0.41399999999999998</v>
      </c>
      <c r="AC67" s="13">
        <v>0.45</v>
      </c>
      <c r="AD67" s="37">
        <f t="shared" si="12"/>
        <v>0.3795</v>
      </c>
      <c r="AE67" s="70"/>
      <c r="AF67" s="11"/>
      <c r="AG67" s="41">
        <f t="shared" si="13"/>
        <v>0.69</v>
      </c>
    </row>
    <row r="68" spans="1:33">
      <c r="A68" s="11">
        <v>738720746</v>
      </c>
      <c r="B68" s="11" t="s">
        <v>327</v>
      </c>
      <c r="C68" s="11" t="s">
        <v>1601</v>
      </c>
      <c r="D68" s="11"/>
      <c r="E68" s="12" t="s">
        <v>1629</v>
      </c>
      <c r="F68" s="77" t="s">
        <v>1557</v>
      </c>
      <c r="G68" s="13"/>
      <c r="H68" s="20" t="s">
        <v>1637</v>
      </c>
      <c r="I68" s="13" t="s">
        <v>1487</v>
      </c>
      <c r="J68" s="13" t="s">
        <v>1544</v>
      </c>
      <c r="K68" s="13" t="s">
        <v>41</v>
      </c>
      <c r="L68" s="11" t="s">
        <v>1462</v>
      </c>
      <c r="M68" s="11"/>
      <c r="N68" s="11">
        <v>100</v>
      </c>
      <c r="O68" s="11" t="s">
        <v>288</v>
      </c>
      <c r="P68" s="11" t="s">
        <v>1330</v>
      </c>
      <c r="Q68" s="11">
        <v>0</v>
      </c>
      <c r="R68" s="11">
        <v>0</v>
      </c>
      <c r="S68" s="13"/>
      <c r="T68" s="11"/>
      <c r="U68" s="63">
        <v>0.83499999999999996</v>
      </c>
      <c r="V68" s="17">
        <f t="shared" si="14"/>
        <v>2.9069767441860517E-2</v>
      </c>
      <c r="W68" s="38">
        <v>0.86</v>
      </c>
      <c r="X68" s="21" t="s">
        <v>288</v>
      </c>
      <c r="Y68" s="25">
        <f t="shared" si="9"/>
        <v>86</v>
      </c>
      <c r="Z68" s="25">
        <f t="shared" si="15"/>
        <v>105.78</v>
      </c>
      <c r="AA68" s="13">
        <v>0.4</v>
      </c>
      <c r="AB68" s="27">
        <f t="shared" si="11"/>
        <v>0.51600000000000001</v>
      </c>
      <c r="AC68" s="13">
        <v>0.45</v>
      </c>
      <c r="AD68" s="37">
        <f t="shared" si="12"/>
        <v>0.47300000000000003</v>
      </c>
      <c r="AE68" s="70"/>
      <c r="AF68" s="11"/>
      <c r="AG68" s="41">
        <f t="shared" si="13"/>
        <v>0.86</v>
      </c>
    </row>
    <row r="69" spans="1:33">
      <c r="A69" s="11">
        <v>738720755</v>
      </c>
      <c r="B69" s="11" t="s">
        <v>327</v>
      </c>
      <c r="C69" s="11" t="s">
        <v>1601</v>
      </c>
      <c r="D69" s="11"/>
      <c r="E69" s="12" t="s">
        <v>1629</v>
      </c>
      <c r="F69" s="77" t="s">
        <v>1559</v>
      </c>
      <c r="G69" s="13"/>
      <c r="H69" s="20" t="s">
        <v>1638</v>
      </c>
      <c r="I69" s="13" t="s">
        <v>1487</v>
      </c>
      <c r="J69" s="13" t="s">
        <v>1544</v>
      </c>
      <c r="K69" s="13" t="s">
        <v>41</v>
      </c>
      <c r="L69" s="11" t="s">
        <v>1462</v>
      </c>
      <c r="M69" s="11"/>
      <c r="N69" s="11">
        <v>100</v>
      </c>
      <c r="O69" s="11" t="s">
        <v>288</v>
      </c>
      <c r="P69" s="11" t="s">
        <v>1330</v>
      </c>
      <c r="Q69" s="11">
        <v>0</v>
      </c>
      <c r="R69" s="11">
        <v>0</v>
      </c>
      <c r="S69" s="13"/>
      <c r="T69" s="11"/>
      <c r="U69" s="63">
        <v>1.0549999999999999</v>
      </c>
      <c r="V69" s="17">
        <f t="shared" si="14"/>
        <v>-0.11052631578947358</v>
      </c>
      <c r="W69" s="38">
        <v>0.95</v>
      </c>
      <c r="X69" s="21" t="s">
        <v>288</v>
      </c>
      <c r="Y69" s="25">
        <f t="shared" si="9"/>
        <v>95</v>
      </c>
      <c r="Z69" s="25">
        <f t="shared" si="15"/>
        <v>116.85</v>
      </c>
      <c r="AA69" s="13">
        <v>0.4</v>
      </c>
      <c r="AB69" s="27">
        <f t="shared" si="11"/>
        <v>0.56999999999999995</v>
      </c>
      <c r="AC69" s="13">
        <v>0.45</v>
      </c>
      <c r="AD69" s="37">
        <f t="shared" si="12"/>
        <v>0.52249999999999996</v>
      </c>
      <c r="AE69" s="86"/>
      <c r="AF69" s="11"/>
      <c r="AG69" s="41">
        <f t="shared" si="13"/>
        <v>0.95</v>
      </c>
    </row>
    <row r="70" spans="1:33">
      <c r="A70" s="11">
        <v>738720756</v>
      </c>
      <c r="B70" s="11" t="s">
        <v>327</v>
      </c>
      <c r="C70" s="11" t="s">
        <v>1601</v>
      </c>
      <c r="D70" s="11"/>
      <c r="E70" s="12" t="s">
        <v>1629</v>
      </c>
      <c r="F70" s="77" t="s">
        <v>1561</v>
      </c>
      <c r="G70" s="13" t="s">
        <v>1542</v>
      </c>
      <c r="H70" s="20" t="s">
        <v>1639</v>
      </c>
      <c r="I70" s="13" t="s">
        <v>1487</v>
      </c>
      <c r="J70" s="13" t="s">
        <v>1544</v>
      </c>
      <c r="K70" s="13" t="s">
        <v>41</v>
      </c>
      <c r="L70" s="11" t="s">
        <v>1462</v>
      </c>
      <c r="M70" s="11"/>
      <c r="N70" s="11">
        <v>100</v>
      </c>
      <c r="O70" s="11" t="s">
        <v>288</v>
      </c>
      <c r="P70" s="11" t="s">
        <v>1330</v>
      </c>
      <c r="Q70" s="11">
        <v>36</v>
      </c>
      <c r="R70" s="11">
        <v>3600</v>
      </c>
      <c r="S70" s="13"/>
      <c r="T70" s="11"/>
      <c r="U70" s="63">
        <v>1.35</v>
      </c>
      <c r="V70" s="17">
        <f t="shared" si="14"/>
        <v>-0.23853211009174302</v>
      </c>
      <c r="W70" s="38">
        <v>1.0900000000000001</v>
      </c>
      <c r="X70" s="21" t="s">
        <v>288</v>
      </c>
      <c r="Y70" s="25">
        <f t="shared" si="9"/>
        <v>109.00000000000001</v>
      </c>
      <c r="Z70" s="25">
        <f t="shared" si="15"/>
        <v>134.07000000000002</v>
      </c>
      <c r="AA70" s="13">
        <v>0.4</v>
      </c>
      <c r="AB70" s="27">
        <f t="shared" si="11"/>
        <v>0.65400000000000003</v>
      </c>
      <c r="AC70" s="13">
        <v>0.45</v>
      </c>
      <c r="AD70" s="37">
        <f t="shared" si="12"/>
        <v>0.59950000000000014</v>
      </c>
      <c r="AE70" s="86"/>
      <c r="AF70" s="11"/>
      <c r="AG70" s="41">
        <f t="shared" si="13"/>
        <v>1.0900000000000001</v>
      </c>
    </row>
    <row r="71" spans="1:33">
      <c r="A71" s="11">
        <v>738720757</v>
      </c>
      <c r="B71" s="11" t="s">
        <v>327</v>
      </c>
      <c r="C71" s="11" t="s">
        <v>1601</v>
      </c>
      <c r="D71" s="11"/>
      <c r="E71" s="12" t="s">
        <v>1629</v>
      </c>
      <c r="F71" s="77" t="s">
        <v>1563</v>
      </c>
      <c r="G71" s="13" t="s">
        <v>1542</v>
      </c>
      <c r="H71" s="20" t="s">
        <v>1640</v>
      </c>
      <c r="I71" s="13" t="s">
        <v>1487</v>
      </c>
      <c r="J71" s="13" t="s">
        <v>1544</v>
      </c>
      <c r="K71" s="13" t="s">
        <v>41</v>
      </c>
      <c r="L71" s="11" t="s">
        <v>1462</v>
      </c>
      <c r="M71" s="11"/>
      <c r="N71" s="11">
        <v>100</v>
      </c>
      <c r="O71" s="11" t="s">
        <v>288</v>
      </c>
      <c r="P71" s="11" t="s">
        <v>1330</v>
      </c>
      <c r="Q71" s="11">
        <v>36</v>
      </c>
      <c r="R71" s="11">
        <v>3600</v>
      </c>
      <c r="S71" s="13"/>
      <c r="T71" s="11"/>
      <c r="U71" s="63">
        <v>1.395</v>
      </c>
      <c r="V71" s="17">
        <f t="shared" si="14"/>
        <v>-0.16250000000000009</v>
      </c>
      <c r="W71" s="38">
        <v>1.2</v>
      </c>
      <c r="X71" s="21" t="s">
        <v>288</v>
      </c>
      <c r="Y71" s="25">
        <f t="shared" si="9"/>
        <v>120</v>
      </c>
      <c r="Z71" s="25">
        <f t="shared" si="15"/>
        <v>147.6</v>
      </c>
      <c r="AA71" s="13">
        <v>0.4</v>
      </c>
      <c r="AB71" s="27">
        <f t="shared" si="11"/>
        <v>0.72</v>
      </c>
      <c r="AC71" s="13">
        <v>0.45</v>
      </c>
      <c r="AD71" s="37">
        <f t="shared" si="12"/>
        <v>0.66</v>
      </c>
      <c r="AE71" s="86"/>
      <c r="AF71" s="11"/>
      <c r="AG71" s="41">
        <f t="shared" si="13"/>
        <v>1.2</v>
      </c>
    </row>
    <row r="72" spans="1:33">
      <c r="A72" s="11">
        <v>738720758</v>
      </c>
      <c r="B72" s="11" t="s">
        <v>327</v>
      </c>
      <c r="C72" s="11" t="s">
        <v>1601</v>
      </c>
      <c r="D72" s="11"/>
      <c r="E72" s="12" t="s">
        <v>1629</v>
      </c>
      <c r="F72" s="77" t="s">
        <v>1565</v>
      </c>
      <c r="G72" s="13" t="s">
        <v>1542</v>
      </c>
      <c r="H72" s="20" t="s">
        <v>1641</v>
      </c>
      <c r="I72" s="13" t="s">
        <v>1487</v>
      </c>
      <c r="J72" s="13" t="s">
        <v>1544</v>
      </c>
      <c r="K72" s="13" t="s">
        <v>41</v>
      </c>
      <c r="L72" s="11" t="s">
        <v>1462</v>
      </c>
      <c r="M72" s="11"/>
      <c r="N72" s="11">
        <v>100</v>
      </c>
      <c r="O72" s="11" t="s">
        <v>288</v>
      </c>
      <c r="P72" s="11" t="s">
        <v>1330</v>
      </c>
      <c r="Q72" s="11">
        <v>36</v>
      </c>
      <c r="R72" s="11">
        <v>3600</v>
      </c>
      <c r="S72" s="13"/>
      <c r="T72" s="11"/>
      <c r="U72" s="63">
        <v>1.5</v>
      </c>
      <c r="V72" s="17">
        <f t="shared" si="14"/>
        <v>2.5974025974025983E-2</v>
      </c>
      <c r="W72" s="38">
        <v>1.54</v>
      </c>
      <c r="X72" s="21" t="s">
        <v>288</v>
      </c>
      <c r="Y72" s="25">
        <f t="shared" si="9"/>
        <v>154</v>
      </c>
      <c r="Z72" s="25">
        <f t="shared" si="15"/>
        <v>189.42</v>
      </c>
      <c r="AA72" s="13">
        <v>0.4</v>
      </c>
      <c r="AB72" s="27">
        <f t="shared" si="11"/>
        <v>0.92399999999999993</v>
      </c>
      <c r="AC72" s="13">
        <v>0.45</v>
      </c>
      <c r="AD72" s="37">
        <f t="shared" si="12"/>
        <v>0.84700000000000009</v>
      </c>
      <c r="AE72" s="70"/>
      <c r="AF72" s="11"/>
      <c r="AG72" s="41">
        <f t="shared" si="13"/>
        <v>1.54</v>
      </c>
    </row>
    <row r="73" spans="1:33">
      <c r="A73" s="11">
        <v>738720751</v>
      </c>
      <c r="B73" s="11" t="s">
        <v>327</v>
      </c>
      <c r="C73" s="11" t="s">
        <v>1601</v>
      </c>
      <c r="D73" s="11"/>
      <c r="E73" s="12" t="s">
        <v>1629</v>
      </c>
      <c r="F73" s="77" t="s">
        <v>1567</v>
      </c>
      <c r="G73" s="13" t="s">
        <v>1542</v>
      </c>
      <c r="H73" s="20" t="s">
        <v>1642</v>
      </c>
      <c r="I73" s="13" t="s">
        <v>1487</v>
      </c>
      <c r="J73" s="13" t="s">
        <v>1544</v>
      </c>
      <c r="K73" s="13" t="s">
        <v>41</v>
      </c>
      <c r="L73" s="11" t="s">
        <v>1462</v>
      </c>
      <c r="M73" s="11"/>
      <c r="N73" s="11">
        <v>100</v>
      </c>
      <c r="O73" s="11" t="s">
        <v>288</v>
      </c>
      <c r="P73" s="11" t="s">
        <v>1330</v>
      </c>
      <c r="Q73" s="11">
        <v>36</v>
      </c>
      <c r="R73" s="11">
        <v>3600</v>
      </c>
      <c r="S73" s="13"/>
      <c r="T73" s="11"/>
      <c r="U73" s="63">
        <v>1.78</v>
      </c>
      <c r="V73" s="17">
        <f t="shared" si="14"/>
        <v>2.732240437158473E-2</v>
      </c>
      <c r="W73" s="38">
        <v>1.83</v>
      </c>
      <c r="X73" s="21" t="s">
        <v>288</v>
      </c>
      <c r="Y73" s="25">
        <f t="shared" si="9"/>
        <v>183</v>
      </c>
      <c r="Z73" s="25">
        <f t="shared" si="15"/>
        <v>225.09</v>
      </c>
      <c r="AA73" s="13">
        <v>0.4</v>
      </c>
      <c r="AB73" s="27">
        <f t="shared" si="11"/>
        <v>1.0980000000000001</v>
      </c>
      <c r="AC73" s="13">
        <v>0.45</v>
      </c>
      <c r="AD73" s="37">
        <f t="shared" si="12"/>
        <v>1.0065000000000002</v>
      </c>
      <c r="AE73" s="70"/>
      <c r="AF73" s="11"/>
      <c r="AG73" s="41">
        <f t="shared" si="13"/>
        <v>1.83</v>
      </c>
    </row>
    <row r="74" spans="1:33">
      <c r="A74" s="11">
        <v>738720752</v>
      </c>
      <c r="B74" s="11" t="s">
        <v>327</v>
      </c>
      <c r="C74" s="11" t="s">
        <v>1601</v>
      </c>
      <c r="D74" s="11"/>
      <c r="E74" s="12" t="s">
        <v>1629</v>
      </c>
      <c r="F74" s="77" t="s">
        <v>1569</v>
      </c>
      <c r="G74" s="13" t="s">
        <v>1542</v>
      </c>
      <c r="H74" s="20" t="s">
        <v>1643</v>
      </c>
      <c r="I74" s="13" t="s">
        <v>1487</v>
      </c>
      <c r="J74" s="13" t="s">
        <v>1544</v>
      </c>
      <c r="K74" s="13" t="s">
        <v>41</v>
      </c>
      <c r="L74" s="11" t="s">
        <v>1462</v>
      </c>
      <c r="M74" s="11"/>
      <c r="N74" s="11">
        <v>100</v>
      </c>
      <c r="O74" s="11" t="s">
        <v>288</v>
      </c>
      <c r="P74" s="11" t="s">
        <v>1330</v>
      </c>
      <c r="Q74" s="11">
        <v>36</v>
      </c>
      <c r="R74" s="11">
        <v>3600</v>
      </c>
      <c r="S74" s="13"/>
      <c r="T74" s="11"/>
      <c r="U74" s="63">
        <v>1.99</v>
      </c>
      <c r="V74" s="17">
        <f t="shared" si="14"/>
        <v>2.9268292682926744E-2</v>
      </c>
      <c r="W74" s="38">
        <v>2.0499999999999998</v>
      </c>
      <c r="X74" s="21" t="s">
        <v>288</v>
      </c>
      <c r="Y74" s="25">
        <f t="shared" si="9"/>
        <v>204.99999999999997</v>
      </c>
      <c r="Z74" s="25">
        <f t="shared" si="15"/>
        <v>252.14999999999995</v>
      </c>
      <c r="AA74" s="13">
        <v>0.4</v>
      </c>
      <c r="AB74" s="27">
        <f t="shared" si="11"/>
        <v>1.2299999999999998</v>
      </c>
      <c r="AC74" s="13">
        <v>0.45</v>
      </c>
      <c r="AD74" s="37">
        <f t="shared" si="12"/>
        <v>1.1274999999999999</v>
      </c>
      <c r="AE74" s="70"/>
      <c r="AF74" s="11"/>
      <c r="AG74" s="41">
        <f t="shared" si="13"/>
        <v>2.0499999999999998</v>
      </c>
    </row>
    <row r="75" spans="1:33">
      <c r="A75" s="11">
        <v>738720753</v>
      </c>
      <c r="B75" s="11" t="s">
        <v>327</v>
      </c>
      <c r="C75" s="11" t="s">
        <v>1601</v>
      </c>
      <c r="D75" s="11"/>
      <c r="E75" s="12" t="s">
        <v>1629</v>
      </c>
      <c r="F75" s="77" t="s">
        <v>1571</v>
      </c>
      <c r="G75" s="13" t="s">
        <v>1542</v>
      </c>
      <c r="H75" s="20" t="s">
        <v>1644</v>
      </c>
      <c r="I75" s="13" t="s">
        <v>1487</v>
      </c>
      <c r="J75" s="13" t="s">
        <v>1544</v>
      </c>
      <c r="K75" s="13" t="s">
        <v>41</v>
      </c>
      <c r="L75" s="11" t="s">
        <v>1462</v>
      </c>
      <c r="M75" s="11"/>
      <c r="N75" s="11">
        <v>100</v>
      </c>
      <c r="O75" s="11" t="s">
        <v>288</v>
      </c>
      <c r="P75" s="11" t="s">
        <v>1330</v>
      </c>
      <c r="Q75" s="11">
        <v>36</v>
      </c>
      <c r="R75" s="11">
        <v>3600</v>
      </c>
      <c r="S75" s="13"/>
      <c r="T75" s="11"/>
      <c r="U75" s="63">
        <v>2.21</v>
      </c>
      <c r="V75" s="17">
        <f t="shared" si="14"/>
        <v>2.2123893805309658E-2</v>
      </c>
      <c r="W75" s="38">
        <v>2.2599999999999998</v>
      </c>
      <c r="X75" s="21" t="s">
        <v>288</v>
      </c>
      <c r="Y75" s="25">
        <f t="shared" si="9"/>
        <v>225.99999999999997</v>
      </c>
      <c r="Z75" s="25">
        <f t="shared" si="15"/>
        <v>277.97999999999996</v>
      </c>
      <c r="AA75" s="13">
        <v>0.4</v>
      </c>
      <c r="AB75" s="27">
        <f t="shared" si="11"/>
        <v>1.3559999999999999</v>
      </c>
      <c r="AC75" s="13">
        <v>0.45</v>
      </c>
      <c r="AD75" s="37">
        <f t="shared" si="12"/>
        <v>1.2429999999999999</v>
      </c>
      <c r="AE75" s="70"/>
      <c r="AF75" s="11"/>
      <c r="AG75" s="41">
        <f t="shared" si="13"/>
        <v>2.2599999999999998</v>
      </c>
    </row>
    <row r="76" spans="1:33">
      <c r="A76" s="11">
        <v>738720754</v>
      </c>
      <c r="B76" s="11" t="s">
        <v>327</v>
      </c>
      <c r="C76" s="11" t="s">
        <v>1601</v>
      </c>
      <c r="D76" s="11"/>
      <c r="E76" s="12" t="s">
        <v>1629</v>
      </c>
      <c r="F76" s="77" t="s">
        <v>1573</v>
      </c>
      <c r="G76" s="13" t="s">
        <v>1542</v>
      </c>
      <c r="H76" s="20" t="s">
        <v>1645</v>
      </c>
      <c r="I76" s="13" t="s">
        <v>1487</v>
      </c>
      <c r="J76" s="13" t="s">
        <v>1544</v>
      </c>
      <c r="K76" s="13" t="s">
        <v>41</v>
      </c>
      <c r="L76" s="11" t="s">
        <v>1462</v>
      </c>
      <c r="M76" s="11"/>
      <c r="N76" s="11">
        <v>100</v>
      </c>
      <c r="O76" s="11" t="s">
        <v>288</v>
      </c>
      <c r="P76" s="11" t="s">
        <v>1330</v>
      </c>
      <c r="Q76" s="11">
        <v>0</v>
      </c>
      <c r="R76" s="11">
        <v>0</v>
      </c>
      <c r="S76" s="13"/>
      <c r="T76" s="11"/>
      <c r="U76" s="63">
        <v>5.6</v>
      </c>
      <c r="V76" s="17">
        <f t="shared" si="14"/>
        <v>2.0979020979021046E-2</v>
      </c>
      <c r="W76" s="38">
        <v>5.72</v>
      </c>
      <c r="X76" s="21" t="s">
        <v>288</v>
      </c>
      <c r="Y76" s="25">
        <f t="shared" si="9"/>
        <v>572</v>
      </c>
      <c r="Z76" s="25">
        <f t="shared" si="15"/>
        <v>703.56</v>
      </c>
      <c r="AA76" s="13">
        <v>0.4</v>
      </c>
      <c r="AB76" s="27">
        <f t="shared" si="11"/>
        <v>3.4319999999999999</v>
      </c>
      <c r="AC76" s="13">
        <v>0.45</v>
      </c>
      <c r="AD76" s="37">
        <f t="shared" si="12"/>
        <v>3.1459999999999999</v>
      </c>
      <c r="AE76" s="70"/>
      <c r="AF76" s="11"/>
      <c r="AG76" s="41">
        <f t="shared" si="13"/>
        <v>5.72</v>
      </c>
    </row>
    <row r="77" spans="1:33">
      <c r="A77" s="11">
        <v>738720748</v>
      </c>
      <c r="B77" s="11" t="s">
        <v>327</v>
      </c>
      <c r="C77" s="11" t="s">
        <v>1601</v>
      </c>
      <c r="D77" s="11"/>
      <c r="E77" s="12" t="s">
        <v>1629</v>
      </c>
      <c r="F77" s="77" t="s">
        <v>1575</v>
      </c>
      <c r="G77" s="13" t="s">
        <v>1542</v>
      </c>
      <c r="H77" s="20" t="s">
        <v>1646</v>
      </c>
      <c r="I77" s="13" t="s">
        <v>1487</v>
      </c>
      <c r="J77" s="13" t="s">
        <v>1544</v>
      </c>
      <c r="K77" s="13" t="s">
        <v>41</v>
      </c>
      <c r="L77" s="11" t="s">
        <v>1462</v>
      </c>
      <c r="M77" s="11"/>
      <c r="N77" s="11">
        <v>100</v>
      </c>
      <c r="O77" s="11" t="s">
        <v>288</v>
      </c>
      <c r="P77" s="11" t="s">
        <v>1330</v>
      </c>
      <c r="Q77" s="11">
        <v>0</v>
      </c>
      <c r="R77" s="11">
        <v>0</v>
      </c>
      <c r="S77" s="13"/>
      <c r="T77" s="11"/>
      <c r="U77" s="63">
        <v>5.81</v>
      </c>
      <c r="V77" s="17">
        <f t="shared" si="14"/>
        <v>2.1885521885522063E-2</v>
      </c>
      <c r="W77" s="38">
        <v>5.94</v>
      </c>
      <c r="X77" s="21" t="s">
        <v>288</v>
      </c>
      <c r="Y77" s="25">
        <f t="shared" si="9"/>
        <v>594</v>
      </c>
      <c r="Z77" s="25">
        <f t="shared" si="15"/>
        <v>730.62</v>
      </c>
      <c r="AA77" s="13">
        <v>0.4</v>
      </c>
      <c r="AB77" s="27">
        <f t="shared" si="11"/>
        <v>3.5640000000000001</v>
      </c>
      <c r="AC77" s="13">
        <v>0.45</v>
      </c>
      <c r="AD77" s="37">
        <f t="shared" si="12"/>
        <v>3.2670000000000003</v>
      </c>
      <c r="AE77" s="70"/>
      <c r="AF77" s="11"/>
      <c r="AG77" s="41">
        <f t="shared" si="13"/>
        <v>5.94</v>
      </c>
    </row>
    <row r="78" spans="1:33">
      <c r="A78" s="11">
        <v>738720749</v>
      </c>
      <c r="B78" s="11" t="s">
        <v>327</v>
      </c>
      <c r="C78" s="11" t="s">
        <v>1601</v>
      </c>
      <c r="D78" s="11"/>
      <c r="E78" s="12" t="s">
        <v>1629</v>
      </c>
      <c r="F78" s="77" t="s">
        <v>1577</v>
      </c>
      <c r="G78" s="13" t="s">
        <v>1542</v>
      </c>
      <c r="H78" s="20" t="s">
        <v>1647</v>
      </c>
      <c r="I78" s="13" t="s">
        <v>1487</v>
      </c>
      <c r="J78" s="13" t="s">
        <v>1544</v>
      </c>
      <c r="K78" s="13" t="s">
        <v>41</v>
      </c>
      <c r="L78" s="11" t="s">
        <v>1462</v>
      </c>
      <c r="M78" s="11"/>
      <c r="N78" s="11">
        <v>100</v>
      </c>
      <c r="O78" s="11" t="s">
        <v>288</v>
      </c>
      <c r="P78" s="11" t="s">
        <v>1330</v>
      </c>
      <c r="Q78" s="11">
        <v>0</v>
      </c>
      <c r="R78" s="11">
        <v>0</v>
      </c>
      <c r="S78" s="13"/>
      <c r="T78" s="11"/>
      <c r="U78" s="63">
        <v>6.02</v>
      </c>
      <c r="V78" s="17">
        <f t="shared" si="14"/>
        <v>2.9032258064516259E-2</v>
      </c>
      <c r="W78" s="38">
        <v>6.2</v>
      </c>
      <c r="X78" s="21" t="s">
        <v>288</v>
      </c>
      <c r="Y78" s="25">
        <f t="shared" si="9"/>
        <v>620</v>
      </c>
      <c r="Z78" s="25">
        <f t="shared" si="15"/>
        <v>762.6</v>
      </c>
      <c r="AA78" s="13">
        <v>0.4</v>
      </c>
      <c r="AB78" s="27">
        <f t="shared" si="11"/>
        <v>3.7199999999999998</v>
      </c>
      <c r="AC78" s="13">
        <v>0.45</v>
      </c>
      <c r="AD78" s="37">
        <f t="shared" si="12"/>
        <v>3.4100000000000006</v>
      </c>
      <c r="AE78" s="70"/>
      <c r="AF78" s="11"/>
      <c r="AG78" s="41">
        <f t="shared" si="13"/>
        <v>6.2</v>
      </c>
    </row>
    <row r="79" spans="1:33">
      <c r="A79" s="11">
        <v>738720750</v>
      </c>
      <c r="B79" s="11" t="s">
        <v>327</v>
      </c>
      <c r="C79" s="11" t="s">
        <v>1601</v>
      </c>
      <c r="D79" s="11"/>
      <c r="E79" s="12" t="s">
        <v>1629</v>
      </c>
      <c r="F79" s="77" t="s">
        <v>1579</v>
      </c>
      <c r="G79" s="13" t="s">
        <v>1542</v>
      </c>
      <c r="H79" s="20" t="s">
        <v>1648</v>
      </c>
      <c r="I79" s="13" t="s">
        <v>1487</v>
      </c>
      <c r="J79" s="13" t="s">
        <v>1544</v>
      </c>
      <c r="K79" s="13" t="s">
        <v>41</v>
      </c>
      <c r="L79" s="11" t="s">
        <v>1462</v>
      </c>
      <c r="M79" s="11"/>
      <c r="N79" s="11">
        <v>100</v>
      </c>
      <c r="O79" s="11" t="s">
        <v>288</v>
      </c>
      <c r="P79" s="11" t="s">
        <v>1330</v>
      </c>
      <c r="Q79" s="11">
        <v>0</v>
      </c>
      <c r="R79" s="11">
        <v>0</v>
      </c>
      <c r="S79" s="13"/>
      <c r="T79" s="11"/>
      <c r="U79" s="63">
        <v>6.23</v>
      </c>
      <c r="V79" s="17">
        <f t="shared" si="14"/>
        <v>2.3510971786833812E-2</v>
      </c>
      <c r="W79" s="38">
        <v>6.38</v>
      </c>
      <c r="X79" s="21" t="s">
        <v>288</v>
      </c>
      <c r="Y79" s="25">
        <f t="shared" si="9"/>
        <v>638</v>
      </c>
      <c r="Z79" s="25">
        <f t="shared" si="15"/>
        <v>784.74</v>
      </c>
      <c r="AA79" s="13">
        <v>0.4</v>
      </c>
      <c r="AB79" s="27">
        <f t="shared" si="11"/>
        <v>3.8279999999999998</v>
      </c>
      <c r="AC79" s="13">
        <v>0.45</v>
      </c>
      <c r="AD79" s="37">
        <f t="shared" si="12"/>
        <v>3.5090000000000003</v>
      </c>
      <c r="AE79" s="70"/>
      <c r="AF79" s="11"/>
      <c r="AG79" s="41">
        <f t="shared" si="13"/>
        <v>6.38</v>
      </c>
    </row>
    <row r="80" spans="1:33">
      <c r="A80" s="11">
        <v>738720951</v>
      </c>
      <c r="B80" s="11" t="s">
        <v>327</v>
      </c>
      <c r="C80" s="11" t="s">
        <v>1601</v>
      </c>
      <c r="D80" s="11"/>
      <c r="E80" s="12" t="s">
        <v>1649</v>
      </c>
      <c r="F80" s="77" t="s">
        <v>1545</v>
      </c>
      <c r="G80" s="13" t="s">
        <v>1582</v>
      </c>
      <c r="H80" s="20" t="s">
        <v>1650</v>
      </c>
      <c r="I80" s="13" t="s">
        <v>1487</v>
      </c>
      <c r="J80" s="13" t="s">
        <v>1544</v>
      </c>
      <c r="K80" s="13" t="s">
        <v>41</v>
      </c>
      <c r="L80" s="11" t="s">
        <v>1462</v>
      </c>
      <c r="M80" s="11"/>
      <c r="N80" s="11">
        <v>100</v>
      </c>
      <c r="O80" s="11" t="s">
        <v>288</v>
      </c>
      <c r="P80" s="11" t="s">
        <v>1330</v>
      </c>
      <c r="Q80" s="11">
        <v>0</v>
      </c>
      <c r="R80" s="11">
        <v>0</v>
      </c>
      <c r="S80" s="13"/>
      <c r="T80" s="11"/>
      <c r="U80" s="63">
        <v>0.98499999999999999</v>
      </c>
      <c r="V80" s="17">
        <f t="shared" si="14"/>
        <v>2.4752475247524774E-2</v>
      </c>
      <c r="W80" s="38">
        <v>1.01</v>
      </c>
      <c r="X80" s="21" t="s">
        <v>288</v>
      </c>
      <c r="Y80" s="25">
        <f t="shared" si="9"/>
        <v>101</v>
      </c>
      <c r="Z80" s="25">
        <f t="shared" si="15"/>
        <v>124.23</v>
      </c>
      <c r="AA80" s="13">
        <v>0.4</v>
      </c>
      <c r="AB80" s="27">
        <f t="shared" si="11"/>
        <v>0.60599999999999998</v>
      </c>
      <c r="AC80" s="13">
        <v>0.45</v>
      </c>
      <c r="AD80" s="37">
        <f t="shared" si="12"/>
        <v>0.5555000000000001</v>
      </c>
      <c r="AE80" s="70"/>
      <c r="AF80" s="11"/>
      <c r="AG80" s="41">
        <f t="shared" si="13"/>
        <v>1.01</v>
      </c>
    </row>
    <row r="81" spans="1:33">
      <c r="A81" s="11">
        <v>738720952</v>
      </c>
      <c r="B81" s="11" t="s">
        <v>327</v>
      </c>
      <c r="C81" s="11" t="s">
        <v>1601</v>
      </c>
      <c r="D81" s="11"/>
      <c r="E81" s="12" t="s">
        <v>1649</v>
      </c>
      <c r="F81" s="77" t="s">
        <v>1547</v>
      </c>
      <c r="G81" s="13"/>
      <c r="H81" s="20" t="s">
        <v>1651</v>
      </c>
      <c r="I81" s="13" t="s">
        <v>1487</v>
      </c>
      <c r="J81" s="13" t="s">
        <v>1544</v>
      </c>
      <c r="K81" s="13" t="s">
        <v>41</v>
      </c>
      <c r="L81" s="11" t="s">
        <v>1462</v>
      </c>
      <c r="M81" s="11"/>
      <c r="N81" s="11">
        <v>100</v>
      </c>
      <c r="O81" s="11" t="s">
        <v>288</v>
      </c>
      <c r="P81" s="11" t="s">
        <v>1330</v>
      </c>
      <c r="Q81" s="11">
        <v>0</v>
      </c>
      <c r="R81" s="11">
        <v>0</v>
      </c>
      <c r="S81" s="13"/>
      <c r="T81" s="11"/>
      <c r="U81" s="63">
        <v>1.02</v>
      </c>
      <c r="V81" s="17">
        <f t="shared" si="14"/>
        <v>1.9230769230769273E-2</v>
      </c>
      <c r="W81" s="38">
        <v>1.04</v>
      </c>
      <c r="X81" s="21" t="s">
        <v>288</v>
      </c>
      <c r="Y81" s="25">
        <f t="shared" si="9"/>
        <v>104</v>
      </c>
      <c r="Z81" s="25">
        <f t="shared" si="15"/>
        <v>127.92</v>
      </c>
      <c r="AA81" s="13">
        <v>0.4</v>
      </c>
      <c r="AB81" s="27">
        <f t="shared" si="11"/>
        <v>0.624</v>
      </c>
      <c r="AC81" s="13">
        <v>0.45</v>
      </c>
      <c r="AD81" s="37">
        <f t="shared" si="12"/>
        <v>0.57200000000000006</v>
      </c>
      <c r="AE81" s="70"/>
      <c r="AF81" s="11"/>
      <c r="AG81" s="41">
        <f t="shared" si="13"/>
        <v>1.04</v>
      </c>
    </row>
    <row r="82" spans="1:33">
      <c r="A82" s="11">
        <v>738720953</v>
      </c>
      <c r="B82" s="11" t="s">
        <v>327</v>
      </c>
      <c r="C82" s="11" t="s">
        <v>1601</v>
      </c>
      <c r="D82" s="11"/>
      <c r="E82" s="12" t="s">
        <v>1649</v>
      </c>
      <c r="F82" s="77" t="s">
        <v>1549</v>
      </c>
      <c r="G82" s="13"/>
      <c r="H82" s="20" t="s">
        <v>1652</v>
      </c>
      <c r="I82" s="13" t="s">
        <v>1487</v>
      </c>
      <c r="J82" s="13" t="s">
        <v>1544</v>
      </c>
      <c r="K82" s="13" t="s">
        <v>41</v>
      </c>
      <c r="L82" s="11" t="s">
        <v>1462</v>
      </c>
      <c r="M82" s="11"/>
      <c r="N82" s="11">
        <v>100</v>
      </c>
      <c r="O82" s="11" t="s">
        <v>288</v>
      </c>
      <c r="P82" s="11" t="s">
        <v>1330</v>
      </c>
      <c r="Q82" s="11">
        <v>0</v>
      </c>
      <c r="R82" s="11">
        <v>0</v>
      </c>
      <c r="S82" s="13"/>
      <c r="T82" s="11"/>
      <c r="U82" s="63">
        <v>1.08</v>
      </c>
      <c r="V82" s="17">
        <f t="shared" si="14"/>
        <v>2.7027027027027084E-2</v>
      </c>
      <c r="W82" s="38">
        <v>1.1100000000000001</v>
      </c>
      <c r="X82" s="21" t="s">
        <v>288</v>
      </c>
      <c r="Y82" s="25">
        <f t="shared" si="9"/>
        <v>111.00000000000001</v>
      </c>
      <c r="Z82" s="25">
        <f t="shared" si="15"/>
        <v>136.53000000000003</v>
      </c>
      <c r="AA82" s="13">
        <v>0.4</v>
      </c>
      <c r="AB82" s="27">
        <f t="shared" si="11"/>
        <v>0.66600000000000004</v>
      </c>
      <c r="AC82" s="13">
        <v>0.45</v>
      </c>
      <c r="AD82" s="37">
        <f t="shared" si="12"/>
        <v>0.61050000000000015</v>
      </c>
      <c r="AE82" s="70"/>
      <c r="AF82" s="11"/>
      <c r="AG82" s="41">
        <f t="shared" si="13"/>
        <v>1.1100000000000001</v>
      </c>
    </row>
    <row r="83" spans="1:33">
      <c r="A83" s="11">
        <v>738720954</v>
      </c>
      <c r="B83" s="11" t="s">
        <v>327</v>
      </c>
      <c r="C83" s="11" t="s">
        <v>1601</v>
      </c>
      <c r="D83" s="11"/>
      <c r="E83" s="12" t="s">
        <v>1649</v>
      </c>
      <c r="F83" s="77" t="s">
        <v>1551</v>
      </c>
      <c r="G83" s="13"/>
      <c r="H83" s="20" t="s">
        <v>1653</v>
      </c>
      <c r="I83" s="13" t="s">
        <v>1487</v>
      </c>
      <c r="J83" s="13" t="s">
        <v>1544</v>
      </c>
      <c r="K83" s="13" t="s">
        <v>41</v>
      </c>
      <c r="L83" s="11" t="s">
        <v>1462</v>
      </c>
      <c r="M83" s="11"/>
      <c r="N83" s="11">
        <v>100</v>
      </c>
      <c r="O83" s="11" t="s">
        <v>288</v>
      </c>
      <c r="P83" s="11" t="s">
        <v>1330</v>
      </c>
      <c r="Q83" s="11">
        <v>0</v>
      </c>
      <c r="R83" s="11">
        <v>0</v>
      </c>
      <c r="S83" s="13"/>
      <c r="T83" s="11"/>
      <c r="U83" s="63">
        <v>1.1599999999999999</v>
      </c>
      <c r="V83" s="17">
        <f t="shared" si="14"/>
        <v>2.5210084033613467E-2</v>
      </c>
      <c r="W83" s="38">
        <v>1.19</v>
      </c>
      <c r="X83" s="21" t="s">
        <v>288</v>
      </c>
      <c r="Y83" s="25">
        <f t="shared" si="9"/>
        <v>119</v>
      </c>
      <c r="Z83" s="25">
        <f t="shared" si="15"/>
        <v>146.37</v>
      </c>
      <c r="AA83" s="13">
        <v>0.4</v>
      </c>
      <c r="AB83" s="27">
        <f t="shared" si="11"/>
        <v>0.71399999999999997</v>
      </c>
      <c r="AC83" s="13">
        <v>0.45</v>
      </c>
      <c r="AD83" s="37">
        <f t="shared" si="12"/>
        <v>0.65449999999999997</v>
      </c>
      <c r="AE83" s="70"/>
      <c r="AF83" s="11"/>
      <c r="AG83" s="41">
        <f t="shared" si="13"/>
        <v>1.19</v>
      </c>
    </row>
    <row r="84" spans="1:33">
      <c r="A84" s="11">
        <v>738720955</v>
      </c>
      <c r="B84" s="11" t="s">
        <v>327</v>
      </c>
      <c r="C84" s="11" t="s">
        <v>1601</v>
      </c>
      <c r="D84" s="11"/>
      <c r="E84" s="12" t="s">
        <v>1649</v>
      </c>
      <c r="F84" s="77" t="s">
        <v>1553</v>
      </c>
      <c r="G84" s="13"/>
      <c r="H84" s="20" t="s">
        <v>1654</v>
      </c>
      <c r="I84" s="13" t="s">
        <v>1487</v>
      </c>
      <c r="J84" s="13" t="s">
        <v>1544</v>
      </c>
      <c r="K84" s="13" t="s">
        <v>41</v>
      </c>
      <c r="L84" s="11" t="s">
        <v>1462</v>
      </c>
      <c r="M84" s="11"/>
      <c r="N84" s="11">
        <v>50</v>
      </c>
      <c r="O84" s="11" t="s">
        <v>288</v>
      </c>
      <c r="P84" s="11" t="s">
        <v>1330</v>
      </c>
      <c r="Q84" s="11">
        <v>0</v>
      </c>
      <c r="R84" s="11">
        <v>0</v>
      </c>
      <c r="S84" s="13"/>
      <c r="T84" s="11"/>
      <c r="U84" s="63">
        <v>1.29</v>
      </c>
      <c r="V84" s="17">
        <f t="shared" si="14"/>
        <v>2.2727272727272707E-2</v>
      </c>
      <c r="W84" s="38">
        <v>1.32</v>
      </c>
      <c r="X84" s="21" t="s">
        <v>288</v>
      </c>
      <c r="Y84" s="25">
        <f t="shared" si="9"/>
        <v>66</v>
      </c>
      <c r="Z84" s="25">
        <f t="shared" si="15"/>
        <v>81.179999999999993</v>
      </c>
      <c r="AA84" s="13">
        <v>0.4</v>
      </c>
      <c r="AB84" s="27">
        <f t="shared" si="11"/>
        <v>0.79200000000000004</v>
      </c>
      <c r="AC84" s="13">
        <v>0.45</v>
      </c>
      <c r="AD84" s="37">
        <f t="shared" si="12"/>
        <v>0.72600000000000009</v>
      </c>
      <c r="AE84" s="70"/>
      <c r="AF84" s="11"/>
      <c r="AG84" s="41">
        <f t="shared" si="13"/>
        <v>1.32</v>
      </c>
    </row>
    <row r="85" spans="1:33">
      <c r="A85" s="11">
        <v>738720956</v>
      </c>
      <c r="B85" s="11" t="s">
        <v>327</v>
      </c>
      <c r="C85" s="11" t="s">
        <v>1601</v>
      </c>
      <c r="D85" s="11"/>
      <c r="E85" s="12" t="s">
        <v>1649</v>
      </c>
      <c r="F85" s="77" t="s">
        <v>1555</v>
      </c>
      <c r="G85" s="13"/>
      <c r="H85" s="20" t="s">
        <v>1655</v>
      </c>
      <c r="I85" s="13" t="s">
        <v>1487</v>
      </c>
      <c r="J85" s="13" t="s">
        <v>1544</v>
      </c>
      <c r="K85" s="13" t="s">
        <v>41</v>
      </c>
      <c r="L85" s="11" t="s">
        <v>1462</v>
      </c>
      <c r="M85" s="11"/>
      <c r="N85" s="11">
        <v>50</v>
      </c>
      <c r="O85" s="11" t="s">
        <v>288</v>
      </c>
      <c r="P85" s="11" t="s">
        <v>1330</v>
      </c>
      <c r="Q85" s="11">
        <v>0</v>
      </c>
      <c r="R85" s="11">
        <v>0</v>
      </c>
      <c r="S85" s="13"/>
      <c r="T85" s="11"/>
      <c r="U85" s="63">
        <v>1.32</v>
      </c>
      <c r="V85" s="17">
        <f t="shared" si="14"/>
        <v>1.4925373134328401E-2</v>
      </c>
      <c r="W85" s="38">
        <v>1.34</v>
      </c>
      <c r="X85" s="21" t="s">
        <v>288</v>
      </c>
      <c r="Y85" s="25">
        <f t="shared" si="9"/>
        <v>67</v>
      </c>
      <c r="Z85" s="25">
        <f t="shared" si="15"/>
        <v>82.41</v>
      </c>
      <c r="AA85" s="13">
        <v>0.4</v>
      </c>
      <c r="AB85" s="27">
        <f t="shared" si="11"/>
        <v>0.80400000000000005</v>
      </c>
      <c r="AC85" s="13">
        <v>0.45</v>
      </c>
      <c r="AD85" s="37">
        <f t="shared" si="12"/>
        <v>0.7370000000000001</v>
      </c>
      <c r="AE85" s="70"/>
      <c r="AF85" s="11"/>
      <c r="AG85" s="41">
        <f t="shared" si="13"/>
        <v>1.34</v>
      </c>
    </row>
    <row r="86" spans="1:33">
      <c r="A86" s="11">
        <v>738720957</v>
      </c>
      <c r="B86" s="11" t="s">
        <v>327</v>
      </c>
      <c r="C86" s="11" t="s">
        <v>1601</v>
      </c>
      <c r="D86" s="11"/>
      <c r="E86" s="12" t="s">
        <v>1649</v>
      </c>
      <c r="F86" s="77" t="s">
        <v>1557</v>
      </c>
      <c r="G86" s="13"/>
      <c r="H86" s="20" t="s">
        <v>1656</v>
      </c>
      <c r="I86" s="13" t="s">
        <v>1487</v>
      </c>
      <c r="J86" s="13" t="s">
        <v>1544</v>
      </c>
      <c r="K86" s="13" t="s">
        <v>41</v>
      </c>
      <c r="L86" s="11" t="s">
        <v>1462</v>
      </c>
      <c r="M86" s="11"/>
      <c r="N86" s="11">
        <v>50</v>
      </c>
      <c r="O86" s="11" t="s">
        <v>288</v>
      </c>
      <c r="P86" s="11" t="s">
        <v>1330</v>
      </c>
      <c r="Q86" s="11">
        <v>0</v>
      </c>
      <c r="R86" s="11">
        <v>0</v>
      </c>
      <c r="S86" s="13"/>
      <c r="T86" s="11"/>
      <c r="U86" s="63">
        <v>1.36</v>
      </c>
      <c r="V86" s="17">
        <f t="shared" si="14"/>
        <v>2.1582733812949506E-2</v>
      </c>
      <c r="W86" s="38">
        <v>1.39</v>
      </c>
      <c r="X86" s="21" t="s">
        <v>288</v>
      </c>
      <c r="Y86" s="25">
        <f t="shared" si="9"/>
        <v>69.5</v>
      </c>
      <c r="Z86" s="25">
        <f t="shared" si="15"/>
        <v>85.484999999999999</v>
      </c>
      <c r="AA86" s="13">
        <v>0.4</v>
      </c>
      <c r="AB86" s="27">
        <f t="shared" si="11"/>
        <v>0.83399999999999996</v>
      </c>
      <c r="AC86" s="13">
        <v>0.45</v>
      </c>
      <c r="AD86" s="37">
        <f t="shared" si="12"/>
        <v>0.76449999999999996</v>
      </c>
      <c r="AE86" s="70"/>
      <c r="AF86" s="11"/>
      <c r="AG86" s="41">
        <f t="shared" si="13"/>
        <v>1.39</v>
      </c>
    </row>
    <row r="87" spans="1:33">
      <c r="A87" s="11">
        <v>738720966</v>
      </c>
      <c r="B87" s="11" t="s">
        <v>327</v>
      </c>
      <c r="C87" s="11" t="s">
        <v>1601</v>
      </c>
      <c r="D87" s="11"/>
      <c r="E87" s="12" t="s">
        <v>1649</v>
      </c>
      <c r="F87" s="77" t="s">
        <v>1559</v>
      </c>
      <c r="G87" s="13"/>
      <c r="H87" s="20" t="s">
        <v>1657</v>
      </c>
      <c r="I87" s="13" t="s">
        <v>1487</v>
      </c>
      <c r="J87" s="13" t="s">
        <v>1544</v>
      </c>
      <c r="K87" s="13" t="s">
        <v>41</v>
      </c>
      <c r="L87" s="11" t="s">
        <v>1462</v>
      </c>
      <c r="M87" s="11"/>
      <c r="N87" s="11">
        <v>50</v>
      </c>
      <c r="O87" s="11" t="s">
        <v>288</v>
      </c>
      <c r="P87" s="11" t="s">
        <v>1330</v>
      </c>
      <c r="Q87" s="11">
        <v>0</v>
      </c>
      <c r="R87" s="11">
        <v>0</v>
      </c>
      <c r="S87" s="13"/>
      <c r="T87" s="11"/>
      <c r="U87" s="63">
        <v>1.48</v>
      </c>
      <c r="V87" s="17">
        <f t="shared" si="14"/>
        <v>1.3333333333333308E-2</v>
      </c>
      <c r="W87" s="38">
        <v>1.5</v>
      </c>
      <c r="X87" s="21" t="s">
        <v>288</v>
      </c>
      <c r="Y87" s="25">
        <f t="shared" si="9"/>
        <v>75</v>
      </c>
      <c r="Z87" s="25">
        <f t="shared" si="15"/>
        <v>92.25</v>
      </c>
      <c r="AA87" s="13">
        <v>0.4</v>
      </c>
      <c r="AB87" s="27">
        <f t="shared" si="11"/>
        <v>0.89999999999999991</v>
      </c>
      <c r="AC87" s="13">
        <v>0.45</v>
      </c>
      <c r="AD87" s="37">
        <f t="shared" si="12"/>
        <v>0.82500000000000007</v>
      </c>
      <c r="AE87" s="70"/>
      <c r="AF87" s="11"/>
      <c r="AG87" s="41">
        <f t="shared" si="13"/>
        <v>1.5</v>
      </c>
    </row>
    <row r="88" spans="1:33">
      <c r="A88" s="11">
        <v>738720967</v>
      </c>
      <c r="B88" s="11" t="s">
        <v>327</v>
      </c>
      <c r="C88" s="11" t="s">
        <v>1601</v>
      </c>
      <c r="D88" s="11"/>
      <c r="E88" s="12" t="s">
        <v>1649</v>
      </c>
      <c r="F88" s="77" t="s">
        <v>1561</v>
      </c>
      <c r="G88" s="13" t="s">
        <v>1582</v>
      </c>
      <c r="H88" s="20" t="s">
        <v>1658</v>
      </c>
      <c r="I88" s="13" t="s">
        <v>1487</v>
      </c>
      <c r="J88" s="13" t="s">
        <v>1544</v>
      </c>
      <c r="K88" s="13" t="s">
        <v>41</v>
      </c>
      <c r="L88" s="11" t="s">
        <v>1462</v>
      </c>
      <c r="M88" s="11"/>
      <c r="N88" s="11">
        <v>50</v>
      </c>
      <c r="O88" s="11" t="s">
        <v>288</v>
      </c>
      <c r="P88" s="11" t="s">
        <v>1330</v>
      </c>
      <c r="Q88" s="11">
        <v>0</v>
      </c>
      <c r="R88" s="11">
        <v>0</v>
      </c>
      <c r="S88" s="13"/>
      <c r="T88" s="11"/>
      <c r="U88" s="63">
        <v>1.7</v>
      </c>
      <c r="V88" s="17">
        <f t="shared" si="14"/>
        <v>1.7341040462427793E-2</v>
      </c>
      <c r="W88" s="38">
        <v>1.73</v>
      </c>
      <c r="X88" s="21" t="s">
        <v>288</v>
      </c>
      <c r="Y88" s="25">
        <f t="shared" si="9"/>
        <v>86.5</v>
      </c>
      <c r="Z88" s="25">
        <f t="shared" si="15"/>
        <v>106.395</v>
      </c>
      <c r="AA88" s="13">
        <v>0.4</v>
      </c>
      <c r="AB88" s="27">
        <f t="shared" si="11"/>
        <v>1.038</v>
      </c>
      <c r="AC88" s="13">
        <v>0.45</v>
      </c>
      <c r="AD88" s="37">
        <f t="shared" si="12"/>
        <v>0.95150000000000001</v>
      </c>
      <c r="AE88" s="70"/>
      <c r="AF88" s="11"/>
      <c r="AG88" s="41">
        <f t="shared" si="13"/>
        <v>1.73</v>
      </c>
    </row>
    <row r="89" spans="1:33">
      <c r="A89" s="11">
        <v>738720968</v>
      </c>
      <c r="B89" s="11" t="s">
        <v>327</v>
      </c>
      <c r="C89" s="11" t="s">
        <v>1601</v>
      </c>
      <c r="D89" s="11"/>
      <c r="E89" s="12" t="s">
        <v>1649</v>
      </c>
      <c r="F89" s="77" t="s">
        <v>1563</v>
      </c>
      <c r="G89" s="13" t="s">
        <v>1582</v>
      </c>
      <c r="H89" s="20" t="s">
        <v>1659</v>
      </c>
      <c r="I89" s="13" t="s">
        <v>1487</v>
      </c>
      <c r="J89" s="13" t="s">
        <v>1544</v>
      </c>
      <c r="K89" s="13" t="s">
        <v>41</v>
      </c>
      <c r="L89" s="11" t="s">
        <v>1462</v>
      </c>
      <c r="M89" s="11"/>
      <c r="N89" s="11">
        <v>50</v>
      </c>
      <c r="O89" s="11" t="s">
        <v>288</v>
      </c>
      <c r="P89" s="11" t="s">
        <v>1330</v>
      </c>
      <c r="Q89" s="11">
        <v>0</v>
      </c>
      <c r="R89" s="11">
        <v>0</v>
      </c>
      <c r="S89" s="13"/>
      <c r="T89" s="11"/>
      <c r="U89" s="63">
        <v>1.84</v>
      </c>
      <c r="V89" s="17">
        <f t="shared" si="14"/>
        <v>1.6042780748663166E-2</v>
      </c>
      <c r="W89" s="38">
        <v>1.87</v>
      </c>
      <c r="X89" s="21" t="s">
        <v>288</v>
      </c>
      <c r="Y89" s="25">
        <f t="shared" si="9"/>
        <v>93.5</v>
      </c>
      <c r="Z89" s="25">
        <f t="shared" si="15"/>
        <v>115.005</v>
      </c>
      <c r="AA89" s="13">
        <v>0.4</v>
      </c>
      <c r="AB89" s="27">
        <f t="shared" si="11"/>
        <v>1.1220000000000001</v>
      </c>
      <c r="AC89" s="13">
        <v>0.45</v>
      </c>
      <c r="AD89" s="37">
        <f t="shared" si="12"/>
        <v>1.0285000000000002</v>
      </c>
      <c r="AE89" s="70"/>
      <c r="AF89" s="11"/>
      <c r="AG89" s="41">
        <f t="shared" si="13"/>
        <v>1.87</v>
      </c>
    </row>
    <row r="90" spans="1:33">
      <c r="A90" s="11">
        <v>738720969</v>
      </c>
      <c r="B90" s="11" t="s">
        <v>327</v>
      </c>
      <c r="C90" s="11" t="s">
        <v>1601</v>
      </c>
      <c r="D90" s="11"/>
      <c r="E90" s="12" t="s">
        <v>1649</v>
      </c>
      <c r="F90" s="77" t="s">
        <v>1565</v>
      </c>
      <c r="G90" s="13" t="s">
        <v>1582</v>
      </c>
      <c r="H90" s="20" t="s">
        <v>1660</v>
      </c>
      <c r="I90" s="13" t="s">
        <v>1487</v>
      </c>
      <c r="J90" s="13" t="s">
        <v>1544</v>
      </c>
      <c r="K90" s="13" t="s">
        <v>41</v>
      </c>
      <c r="L90" s="11" t="s">
        <v>1462</v>
      </c>
      <c r="M90" s="11"/>
      <c r="N90" s="11">
        <v>50</v>
      </c>
      <c r="O90" s="11" t="s">
        <v>288</v>
      </c>
      <c r="P90" s="11" t="s">
        <v>1330</v>
      </c>
      <c r="Q90" s="11">
        <v>0</v>
      </c>
      <c r="R90" s="11">
        <v>0</v>
      </c>
      <c r="S90" s="13"/>
      <c r="T90" s="11"/>
      <c r="U90" s="63">
        <v>2.14</v>
      </c>
      <c r="V90" s="17">
        <f t="shared" si="14"/>
        <v>2.7272727272727337E-2</v>
      </c>
      <c r="W90" s="38">
        <v>2.2000000000000002</v>
      </c>
      <c r="X90" s="21" t="s">
        <v>288</v>
      </c>
      <c r="Y90" s="25">
        <f t="shared" si="9"/>
        <v>110.00000000000001</v>
      </c>
      <c r="Z90" s="25">
        <f t="shared" si="15"/>
        <v>135.30000000000001</v>
      </c>
      <c r="AA90" s="13">
        <v>0.4</v>
      </c>
      <c r="AB90" s="27">
        <f t="shared" si="11"/>
        <v>1.32</v>
      </c>
      <c r="AC90" s="13">
        <v>0.45</v>
      </c>
      <c r="AD90" s="37">
        <f t="shared" si="12"/>
        <v>1.2100000000000002</v>
      </c>
      <c r="AE90" s="70"/>
      <c r="AF90" s="11"/>
      <c r="AG90" s="41">
        <f t="shared" si="13"/>
        <v>2.2000000000000002</v>
      </c>
    </row>
    <row r="91" spans="1:33">
      <c r="A91" s="11">
        <v>738720962</v>
      </c>
      <c r="B91" s="11" t="s">
        <v>327</v>
      </c>
      <c r="C91" s="11" t="s">
        <v>1601</v>
      </c>
      <c r="D91" s="11"/>
      <c r="E91" s="12" t="s">
        <v>1649</v>
      </c>
      <c r="F91" s="77" t="s">
        <v>1567</v>
      </c>
      <c r="G91" s="13" t="s">
        <v>1582</v>
      </c>
      <c r="H91" s="20" t="s">
        <v>1661</v>
      </c>
      <c r="I91" s="13" t="s">
        <v>1487</v>
      </c>
      <c r="J91" s="13" t="s">
        <v>1544</v>
      </c>
      <c r="K91" s="13" t="s">
        <v>41</v>
      </c>
      <c r="L91" s="11" t="s">
        <v>1462</v>
      </c>
      <c r="M91" s="11"/>
      <c r="N91" s="11">
        <v>50</v>
      </c>
      <c r="O91" s="11" t="s">
        <v>288</v>
      </c>
      <c r="P91" s="11" t="s">
        <v>1330</v>
      </c>
      <c r="Q91" s="11">
        <v>0</v>
      </c>
      <c r="R91" s="11">
        <v>0</v>
      </c>
      <c r="S91" s="13"/>
      <c r="T91" s="11"/>
      <c r="U91" s="63">
        <v>2.4500000000000002</v>
      </c>
      <c r="V91" s="17">
        <f t="shared" si="14"/>
        <v>1.9999999999999907E-2</v>
      </c>
      <c r="W91" s="38">
        <v>2.5</v>
      </c>
      <c r="X91" s="21" t="s">
        <v>288</v>
      </c>
      <c r="Y91" s="25">
        <f t="shared" si="9"/>
        <v>125</v>
      </c>
      <c r="Z91" s="25">
        <f t="shared" si="15"/>
        <v>153.75</v>
      </c>
      <c r="AA91" s="13">
        <v>0.4</v>
      </c>
      <c r="AB91" s="27">
        <f t="shared" si="11"/>
        <v>1.5</v>
      </c>
      <c r="AC91" s="13">
        <v>0.45</v>
      </c>
      <c r="AD91" s="37">
        <f t="shared" si="12"/>
        <v>1.375</v>
      </c>
      <c r="AE91" s="70"/>
      <c r="AF91" s="11"/>
      <c r="AG91" s="41">
        <f t="shared" si="13"/>
        <v>2.5</v>
      </c>
    </row>
    <row r="92" spans="1:33">
      <c r="A92" s="11">
        <v>738720963</v>
      </c>
      <c r="B92" s="11" t="s">
        <v>327</v>
      </c>
      <c r="C92" s="11" t="s">
        <v>1601</v>
      </c>
      <c r="D92" s="11"/>
      <c r="E92" s="12" t="s">
        <v>1649</v>
      </c>
      <c r="F92" s="77" t="s">
        <v>1569</v>
      </c>
      <c r="G92" s="13" t="s">
        <v>1582</v>
      </c>
      <c r="H92" s="20" t="s">
        <v>1662</v>
      </c>
      <c r="I92" s="13" t="s">
        <v>1487</v>
      </c>
      <c r="J92" s="13" t="s">
        <v>1544</v>
      </c>
      <c r="K92" s="13" t="s">
        <v>41</v>
      </c>
      <c r="L92" s="11" t="s">
        <v>1462</v>
      </c>
      <c r="M92" s="11"/>
      <c r="N92" s="11">
        <v>50</v>
      </c>
      <c r="O92" s="11" t="s">
        <v>288</v>
      </c>
      <c r="P92" s="11" t="s">
        <v>1330</v>
      </c>
      <c r="Q92" s="11">
        <v>0</v>
      </c>
      <c r="R92" s="11">
        <v>0</v>
      </c>
      <c r="S92" s="13"/>
      <c r="T92" s="11"/>
      <c r="U92" s="63">
        <v>2.73</v>
      </c>
      <c r="V92" s="17">
        <f t="shared" si="14"/>
        <v>2.4999999999999911E-2</v>
      </c>
      <c r="W92" s="38">
        <v>2.8</v>
      </c>
      <c r="X92" s="21" t="s">
        <v>288</v>
      </c>
      <c r="Y92" s="25">
        <f t="shared" si="9"/>
        <v>140</v>
      </c>
      <c r="Z92" s="25">
        <f t="shared" si="15"/>
        <v>172.2</v>
      </c>
      <c r="AA92" s="13">
        <v>0.4</v>
      </c>
      <c r="AB92" s="27">
        <f t="shared" si="11"/>
        <v>1.68</v>
      </c>
      <c r="AC92" s="13">
        <v>0.45</v>
      </c>
      <c r="AD92" s="37">
        <f t="shared" si="12"/>
        <v>1.54</v>
      </c>
      <c r="AE92" s="70"/>
      <c r="AF92" s="11"/>
      <c r="AG92" s="41">
        <f t="shared" si="13"/>
        <v>2.8</v>
      </c>
    </row>
    <row r="93" spans="1:33">
      <c r="A93" s="11">
        <v>738720964</v>
      </c>
      <c r="B93" s="11" t="s">
        <v>327</v>
      </c>
      <c r="C93" s="11" t="s">
        <v>1601</v>
      </c>
      <c r="D93" s="11"/>
      <c r="E93" s="12" t="s">
        <v>1649</v>
      </c>
      <c r="F93" s="77" t="s">
        <v>1571</v>
      </c>
      <c r="G93" s="13" t="s">
        <v>1582</v>
      </c>
      <c r="H93" s="20" t="s">
        <v>1663</v>
      </c>
      <c r="I93" s="13" t="s">
        <v>1487</v>
      </c>
      <c r="J93" s="13" t="s">
        <v>1544</v>
      </c>
      <c r="K93" s="13" t="s">
        <v>41</v>
      </c>
      <c r="L93" s="11" t="s">
        <v>1462</v>
      </c>
      <c r="M93" s="11"/>
      <c r="N93" s="11">
        <v>50</v>
      </c>
      <c r="O93" s="11" t="s">
        <v>288</v>
      </c>
      <c r="P93" s="11" t="s">
        <v>1330</v>
      </c>
      <c r="Q93" s="11">
        <v>0</v>
      </c>
      <c r="R93" s="11">
        <v>0</v>
      </c>
      <c r="S93" s="13"/>
      <c r="T93" s="11"/>
      <c r="U93" s="63">
        <v>2.94</v>
      </c>
      <c r="V93" s="17">
        <f t="shared" si="14"/>
        <v>2.0000000000000018E-2</v>
      </c>
      <c r="W93" s="38">
        <v>3</v>
      </c>
      <c r="X93" s="21" t="s">
        <v>288</v>
      </c>
      <c r="Y93" s="25">
        <f t="shared" si="9"/>
        <v>150</v>
      </c>
      <c r="Z93" s="25">
        <f t="shared" si="15"/>
        <v>184.5</v>
      </c>
      <c r="AA93" s="13">
        <v>0.4</v>
      </c>
      <c r="AB93" s="27">
        <f t="shared" si="11"/>
        <v>1.7999999999999998</v>
      </c>
      <c r="AC93" s="13">
        <v>0.45</v>
      </c>
      <c r="AD93" s="37">
        <f t="shared" si="12"/>
        <v>1.6500000000000001</v>
      </c>
      <c r="AE93" s="70"/>
      <c r="AF93" s="11"/>
      <c r="AG93" s="41">
        <f t="shared" si="13"/>
        <v>3</v>
      </c>
    </row>
    <row r="94" spans="1:33">
      <c r="A94" s="11">
        <v>738720965</v>
      </c>
      <c r="B94" s="11" t="s">
        <v>327</v>
      </c>
      <c r="C94" s="11" t="s">
        <v>1601</v>
      </c>
      <c r="D94" s="11"/>
      <c r="E94" s="12" t="s">
        <v>1649</v>
      </c>
      <c r="F94" s="77" t="s">
        <v>1573</v>
      </c>
      <c r="G94" s="13" t="s">
        <v>1582</v>
      </c>
      <c r="H94" s="20" t="s">
        <v>1664</v>
      </c>
      <c r="I94" s="13" t="s">
        <v>1487</v>
      </c>
      <c r="J94" s="13" t="s">
        <v>1544</v>
      </c>
      <c r="K94" s="13" t="s">
        <v>41</v>
      </c>
      <c r="L94" s="11" t="s">
        <v>1462</v>
      </c>
      <c r="M94" s="11"/>
      <c r="N94" s="11">
        <v>50</v>
      </c>
      <c r="O94" s="11" t="s">
        <v>288</v>
      </c>
      <c r="P94" s="11" t="s">
        <v>1330</v>
      </c>
      <c r="Q94" s="11">
        <v>0</v>
      </c>
      <c r="R94" s="11">
        <v>0</v>
      </c>
      <c r="S94" s="13"/>
      <c r="T94" s="11"/>
      <c r="U94" s="63">
        <v>6.22</v>
      </c>
      <c r="V94" s="17">
        <f t="shared" si="14"/>
        <v>2.5078369905956133E-2</v>
      </c>
      <c r="W94" s="38">
        <v>6.38</v>
      </c>
      <c r="X94" s="21" t="s">
        <v>288</v>
      </c>
      <c r="Y94" s="25">
        <f t="shared" si="9"/>
        <v>319</v>
      </c>
      <c r="Z94" s="25">
        <f t="shared" si="15"/>
        <v>392.37</v>
      </c>
      <c r="AA94" s="13">
        <v>0.4</v>
      </c>
      <c r="AB94" s="27">
        <f t="shared" si="11"/>
        <v>3.8279999999999998</v>
      </c>
      <c r="AC94" s="13">
        <v>0.45</v>
      </c>
      <c r="AD94" s="37">
        <f t="shared" si="12"/>
        <v>3.5090000000000003</v>
      </c>
      <c r="AE94" s="70"/>
      <c r="AF94" s="11"/>
      <c r="AG94" s="41">
        <f t="shared" si="13"/>
        <v>6.38</v>
      </c>
    </row>
    <row r="95" spans="1:33">
      <c r="A95" s="11">
        <v>738720958</v>
      </c>
      <c r="B95" s="11" t="s">
        <v>327</v>
      </c>
      <c r="C95" s="11" t="s">
        <v>1601</v>
      </c>
      <c r="D95" s="11"/>
      <c r="E95" s="12" t="s">
        <v>1649</v>
      </c>
      <c r="F95" s="77" t="s">
        <v>1575</v>
      </c>
      <c r="G95" s="13" t="s">
        <v>1582</v>
      </c>
      <c r="H95" s="20" t="s">
        <v>1665</v>
      </c>
      <c r="I95" s="13" t="s">
        <v>1487</v>
      </c>
      <c r="J95" s="13" t="s">
        <v>1544</v>
      </c>
      <c r="K95" s="13" t="s">
        <v>41</v>
      </c>
      <c r="L95" s="11" t="s">
        <v>1462</v>
      </c>
      <c r="M95" s="11"/>
      <c r="N95" s="11">
        <v>50</v>
      </c>
      <c r="O95" s="11" t="s">
        <v>288</v>
      </c>
      <c r="P95" s="11" t="s">
        <v>1330</v>
      </c>
      <c r="Q95" s="11">
        <v>0</v>
      </c>
      <c r="R95" s="11">
        <v>0</v>
      </c>
      <c r="S95" s="13"/>
      <c r="T95" s="11"/>
      <c r="U95" s="63">
        <v>6.45</v>
      </c>
      <c r="V95" s="17">
        <f t="shared" si="14"/>
        <v>2.2727272727272596E-2</v>
      </c>
      <c r="W95" s="38">
        <v>6.6</v>
      </c>
      <c r="X95" s="21" t="s">
        <v>288</v>
      </c>
      <c r="Y95" s="25">
        <f t="shared" si="9"/>
        <v>330</v>
      </c>
      <c r="Z95" s="25">
        <f t="shared" si="15"/>
        <v>405.9</v>
      </c>
      <c r="AA95" s="13">
        <v>0.4</v>
      </c>
      <c r="AB95" s="27">
        <f t="shared" si="11"/>
        <v>3.9599999999999995</v>
      </c>
      <c r="AC95" s="13">
        <v>0.45</v>
      </c>
      <c r="AD95" s="37">
        <f t="shared" si="12"/>
        <v>3.63</v>
      </c>
      <c r="AE95" s="70"/>
      <c r="AF95" s="11"/>
      <c r="AG95" s="41">
        <f t="shared" si="13"/>
        <v>6.6</v>
      </c>
    </row>
    <row r="96" spans="1:33">
      <c r="A96" s="11">
        <v>738720959</v>
      </c>
      <c r="B96" s="11" t="s">
        <v>327</v>
      </c>
      <c r="C96" s="11" t="s">
        <v>1601</v>
      </c>
      <c r="D96" s="11"/>
      <c r="E96" s="12" t="s">
        <v>1649</v>
      </c>
      <c r="F96" s="77" t="s">
        <v>1577</v>
      </c>
      <c r="G96" s="13" t="s">
        <v>1582</v>
      </c>
      <c r="H96" s="20" t="s">
        <v>1666</v>
      </c>
      <c r="I96" s="13" t="s">
        <v>1487</v>
      </c>
      <c r="J96" s="13" t="s">
        <v>1544</v>
      </c>
      <c r="K96" s="13" t="s">
        <v>41</v>
      </c>
      <c r="L96" s="11" t="s">
        <v>1462</v>
      </c>
      <c r="M96" s="11"/>
      <c r="N96" s="11">
        <v>50</v>
      </c>
      <c r="O96" s="11" t="s">
        <v>288</v>
      </c>
      <c r="P96" s="11" t="s">
        <v>1330</v>
      </c>
      <c r="Q96" s="11">
        <v>0</v>
      </c>
      <c r="R96" s="11">
        <v>0</v>
      </c>
      <c r="S96" s="13"/>
      <c r="T96" s="11"/>
      <c r="U96" s="63">
        <v>6.67</v>
      </c>
      <c r="V96" s="17">
        <f t="shared" si="14"/>
        <v>2.4853801169590684E-2</v>
      </c>
      <c r="W96" s="38">
        <v>6.84</v>
      </c>
      <c r="X96" s="21" t="s">
        <v>288</v>
      </c>
      <c r="Y96" s="25">
        <f t="shared" si="9"/>
        <v>342</v>
      </c>
      <c r="Z96" s="25">
        <f t="shared" si="15"/>
        <v>420.65999999999997</v>
      </c>
      <c r="AA96" s="13">
        <v>0.4</v>
      </c>
      <c r="AB96" s="27">
        <f t="shared" si="11"/>
        <v>4.1040000000000001</v>
      </c>
      <c r="AC96" s="13">
        <v>0.45</v>
      </c>
      <c r="AD96" s="37">
        <f t="shared" si="12"/>
        <v>3.762</v>
      </c>
      <c r="AE96" s="70"/>
      <c r="AF96" s="11"/>
      <c r="AG96" s="41">
        <f t="shared" si="13"/>
        <v>6.84</v>
      </c>
    </row>
    <row r="97" spans="1:33">
      <c r="A97" s="11">
        <v>738720961</v>
      </c>
      <c r="B97" s="11" t="s">
        <v>327</v>
      </c>
      <c r="C97" s="11" t="s">
        <v>1601</v>
      </c>
      <c r="D97" s="11"/>
      <c r="E97" s="12" t="s">
        <v>1649</v>
      </c>
      <c r="F97" s="77" t="s">
        <v>1579</v>
      </c>
      <c r="G97" s="13" t="s">
        <v>1582</v>
      </c>
      <c r="H97" s="20" t="s">
        <v>1667</v>
      </c>
      <c r="I97" s="13" t="s">
        <v>1487</v>
      </c>
      <c r="J97" s="13" t="s">
        <v>1544</v>
      </c>
      <c r="K97" s="13" t="s">
        <v>41</v>
      </c>
      <c r="L97" s="11" t="s">
        <v>1462</v>
      </c>
      <c r="M97" s="11"/>
      <c r="N97" s="11">
        <v>50</v>
      </c>
      <c r="O97" s="11" t="s">
        <v>288</v>
      </c>
      <c r="P97" s="11" t="s">
        <v>1330</v>
      </c>
      <c r="Q97" s="11">
        <v>0</v>
      </c>
      <c r="R97" s="11">
        <v>0</v>
      </c>
      <c r="S97" s="13"/>
      <c r="T97" s="11"/>
      <c r="U97" s="63">
        <v>6.9</v>
      </c>
      <c r="V97" s="17">
        <f t="shared" si="14"/>
        <v>2.8169014084506894E-2</v>
      </c>
      <c r="W97" s="38">
        <v>7.1</v>
      </c>
      <c r="X97" s="21" t="s">
        <v>288</v>
      </c>
      <c r="Y97" s="25">
        <f t="shared" si="9"/>
        <v>355</v>
      </c>
      <c r="Z97" s="25">
        <f t="shared" si="15"/>
        <v>436.65</v>
      </c>
      <c r="AA97" s="13">
        <v>0.4</v>
      </c>
      <c r="AB97" s="27">
        <f t="shared" si="11"/>
        <v>4.26</v>
      </c>
      <c r="AC97" s="13">
        <v>0.45</v>
      </c>
      <c r="AD97" s="37">
        <f t="shared" si="12"/>
        <v>3.9050000000000002</v>
      </c>
      <c r="AE97" s="70"/>
      <c r="AF97" s="11"/>
      <c r="AG97" s="41">
        <f t="shared" si="13"/>
        <v>7.1</v>
      </c>
    </row>
    <row r="98" spans="1:33">
      <c r="A98" s="11">
        <v>738720690</v>
      </c>
      <c r="B98" s="11" t="s">
        <v>35</v>
      </c>
      <c r="C98" s="11" t="s">
        <v>1601</v>
      </c>
      <c r="D98" s="11"/>
      <c r="E98" s="12" t="s">
        <v>1668</v>
      </c>
      <c r="F98" s="77" t="s">
        <v>1669</v>
      </c>
      <c r="G98" s="13" t="s">
        <v>1670</v>
      </c>
      <c r="H98" s="20" t="s">
        <v>1671</v>
      </c>
      <c r="I98" s="13" t="s">
        <v>1487</v>
      </c>
      <c r="J98" s="13" t="s">
        <v>1544</v>
      </c>
      <c r="K98" s="13" t="s">
        <v>41</v>
      </c>
      <c r="L98" s="11" t="s">
        <v>1462</v>
      </c>
      <c r="M98" s="11"/>
      <c r="N98" s="11">
        <v>100</v>
      </c>
      <c r="O98" s="11" t="s">
        <v>288</v>
      </c>
      <c r="P98" s="11" t="s">
        <v>1330</v>
      </c>
      <c r="Q98" s="11">
        <v>0</v>
      </c>
      <c r="R98" s="11">
        <v>0</v>
      </c>
      <c r="S98" s="13"/>
      <c r="T98" s="11"/>
      <c r="U98" s="63">
        <v>0.86</v>
      </c>
      <c r="V98" s="17">
        <f t="shared" si="14"/>
        <v>1.7142857142857126E-2</v>
      </c>
      <c r="W98" s="38">
        <v>0.875</v>
      </c>
      <c r="X98" s="21" t="s">
        <v>288</v>
      </c>
      <c r="Y98" s="25">
        <f t="shared" si="9"/>
        <v>87.5</v>
      </c>
      <c r="Z98" s="25">
        <f t="shared" si="15"/>
        <v>107.625</v>
      </c>
      <c r="AA98" s="13">
        <v>0.4</v>
      </c>
      <c r="AB98" s="27">
        <f t="shared" si="11"/>
        <v>0.52500000000000002</v>
      </c>
      <c r="AC98" s="13">
        <v>0.45</v>
      </c>
      <c r="AD98" s="37">
        <f t="shared" si="12"/>
        <v>0.48125000000000007</v>
      </c>
      <c r="AE98" s="70"/>
      <c r="AF98" s="11"/>
      <c r="AG98" s="41">
        <f t="shared" si="13"/>
        <v>0.875</v>
      </c>
    </row>
    <row r="99" spans="1:33">
      <c r="A99" s="11">
        <v>738720691</v>
      </c>
      <c r="B99" s="11" t="s">
        <v>35</v>
      </c>
      <c r="C99" s="11" t="s">
        <v>1601</v>
      </c>
      <c r="D99" s="11"/>
      <c r="E99" s="12" t="s">
        <v>1668</v>
      </c>
      <c r="F99" s="77" t="s">
        <v>1672</v>
      </c>
      <c r="G99" s="13" t="s">
        <v>1670</v>
      </c>
      <c r="H99" s="20" t="s">
        <v>1673</v>
      </c>
      <c r="I99" s="13" t="s">
        <v>1487</v>
      </c>
      <c r="J99" s="13" t="s">
        <v>1544</v>
      </c>
      <c r="K99" s="13" t="s">
        <v>41</v>
      </c>
      <c r="L99" s="11" t="s">
        <v>1462</v>
      </c>
      <c r="M99" s="11"/>
      <c r="N99" s="11">
        <v>100</v>
      </c>
      <c r="O99" s="11" t="s">
        <v>288</v>
      </c>
      <c r="P99" s="11" t="s">
        <v>1330</v>
      </c>
      <c r="Q99" s="11">
        <v>0</v>
      </c>
      <c r="R99" s="11">
        <v>0</v>
      </c>
      <c r="S99" s="13"/>
      <c r="T99" s="11"/>
      <c r="U99" s="63">
        <v>0.9</v>
      </c>
      <c r="V99" s="17">
        <f t="shared" si="14"/>
        <v>2.1739130434782594E-2</v>
      </c>
      <c r="W99" s="38">
        <v>0.92</v>
      </c>
      <c r="X99" s="21" t="s">
        <v>288</v>
      </c>
      <c r="Y99" s="25">
        <f t="shared" si="9"/>
        <v>92</v>
      </c>
      <c r="Z99" s="25">
        <f t="shared" si="15"/>
        <v>113.16</v>
      </c>
      <c r="AA99" s="13">
        <v>0.4</v>
      </c>
      <c r="AB99" s="27">
        <f t="shared" si="11"/>
        <v>0.55200000000000005</v>
      </c>
      <c r="AC99" s="13">
        <v>0.45</v>
      </c>
      <c r="AD99" s="37">
        <f t="shared" si="12"/>
        <v>0.50600000000000012</v>
      </c>
      <c r="AE99" s="70"/>
      <c r="AF99" s="11"/>
      <c r="AG99" s="41">
        <f t="shared" si="13"/>
        <v>0.92</v>
      </c>
    </row>
    <row r="100" spans="1:33">
      <c r="A100" s="11">
        <v>738720692</v>
      </c>
      <c r="B100" s="11" t="s">
        <v>35</v>
      </c>
      <c r="C100" s="11" t="s">
        <v>1601</v>
      </c>
      <c r="D100" s="11"/>
      <c r="E100" s="12" t="s">
        <v>1668</v>
      </c>
      <c r="F100" s="77" t="s">
        <v>1674</v>
      </c>
      <c r="G100" s="13" t="s">
        <v>1670</v>
      </c>
      <c r="H100" s="20" t="s">
        <v>1675</v>
      </c>
      <c r="I100" s="13" t="s">
        <v>1487</v>
      </c>
      <c r="J100" s="13" t="s">
        <v>1544</v>
      </c>
      <c r="K100" s="13" t="s">
        <v>41</v>
      </c>
      <c r="L100" s="11" t="s">
        <v>1462</v>
      </c>
      <c r="M100" s="11"/>
      <c r="N100" s="11">
        <v>100</v>
      </c>
      <c r="O100" s="11" t="s">
        <v>288</v>
      </c>
      <c r="P100" s="11" t="s">
        <v>1330</v>
      </c>
      <c r="Q100" s="11">
        <v>0</v>
      </c>
      <c r="R100" s="11">
        <v>0</v>
      </c>
      <c r="S100" s="13"/>
      <c r="T100" s="11"/>
      <c r="U100" s="63">
        <v>1.03</v>
      </c>
      <c r="V100" s="17">
        <f t="shared" si="14"/>
        <v>1.9047619047619091E-2</v>
      </c>
      <c r="W100" s="38">
        <v>1.05</v>
      </c>
      <c r="X100" s="21" t="s">
        <v>288</v>
      </c>
      <c r="Y100" s="25">
        <f t="shared" si="9"/>
        <v>105</v>
      </c>
      <c r="Z100" s="25">
        <f t="shared" si="15"/>
        <v>129.15</v>
      </c>
      <c r="AA100" s="13">
        <v>0.4</v>
      </c>
      <c r="AB100" s="27">
        <f t="shared" si="11"/>
        <v>0.63</v>
      </c>
      <c r="AC100" s="13">
        <v>0.45</v>
      </c>
      <c r="AD100" s="37">
        <f t="shared" si="12"/>
        <v>0.57750000000000012</v>
      </c>
      <c r="AE100" s="70"/>
      <c r="AF100" s="11"/>
      <c r="AG100" s="41">
        <f t="shared" si="13"/>
        <v>1.05</v>
      </c>
    </row>
    <row r="101" spans="1:33">
      <c r="A101" s="11">
        <v>738720693</v>
      </c>
      <c r="B101" s="11" t="s">
        <v>35</v>
      </c>
      <c r="C101" s="11" t="s">
        <v>1601</v>
      </c>
      <c r="D101" s="11"/>
      <c r="E101" s="12" t="s">
        <v>1676</v>
      </c>
      <c r="F101" s="77" t="s">
        <v>1677</v>
      </c>
      <c r="G101" s="13" t="s">
        <v>1678</v>
      </c>
      <c r="H101" s="20" t="s">
        <v>1679</v>
      </c>
      <c r="I101" s="13" t="s">
        <v>1487</v>
      </c>
      <c r="J101" s="13" t="s">
        <v>1544</v>
      </c>
      <c r="K101" s="13" t="s">
        <v>41</v>
      </c>
      <c r="L101" s="11" t="s">
        <v>1462</v>
      </c>
      <c r="M101" s="11"/>
      <c r="N101" s="11">
        <v>1</v>
      </c>
      <c r="O101" s="11" t="s">
        <v>288</v>
      </c>
      <c r="P101" s="11" t="s">
        <v>1465</v>
      </c>
      <c r="Q101" s="11" t="e">
        <v>#N/A</v>
      </c>
      <c r="R101" s="11" t="e">
        <v>#N/A</v>
      </c>
      <c r="S101" s="13"/>
      <c r="T101" s="11"/>
      <c r="U101" s="63">
        <v>44</v>
      </c>
      <c r="V101" s="17">
        <f t="shared" si="14"/>
        <v>2.2222222222222254E-2</v>
      </c>
      <c r="W101" s="38">
        <v>45</v>
      </c>
      <c r="X101" s="21" t="s">
        <v>288</v>
      </c>
      <c r="Y101" s="25">
        <f t="shared" si="9"/>
        <v>45</v>
      </c>
      <c r="Z101" s="25">
        <f t="shared" si="15"/>
        <v>55.35</v>
      </c>
      <c r="AA101" s="13">
        <v>0.4</v>
      </c>
      <c r="AB101" s="27">
        <f t="shared" si="11"/>
        <v>27</v>
      </c>
      <c r="AC101" s="13">
        <v>0.45</v>
      </c>
      <c r="AD101" s="37">
        <f t="shared" si="12"/>
        <v>24.750000000000004</v>
      </c>
      <c r="AE101" s="70"/>
      <c r="AF101" s="11"/>
      <c r="AG101" s="41">
        <f t="shared" si="13"/>
        <v>45</v>
      </c>
    </row>
    <row r="102" spans="1:33">
      <c r="A102" s="11">
        <v>738722021</v>
      </c>
      <c r="B102" s="11" t="s">
        <v>35</v>
      </c>
      <c r="C102" s="11" t="s">
        <v>1601</v>
      </c>
      <c r="D102" s="11"/>
      <c r="E102" s="12" t="s">
        <v>1676</v>
      </c>
      <c r="F102" s="77" t="s">
        <v>1680</v>
      </c>
      <c r="G102" s="13" t="s">
        <v>1678</v>
      </c>
      <c r="H102" s="20" t="s">
        <v>1681</v>
      </c>
      <c r="I102" s="13" t="s">
        <v>1487</v>
      </c>
      <c r="J102" s="13" t="s">
        <v>1544</v>
      </c>
      <c r="K102" s="13" t="s">
        <v>41</v>
      </c>
      <c r="L102" s="11" t="s">
        <v>1462</v>
      </c>
      <c r="M102" s="11"/>
      <c r="N102" s="11">
        <v>1</v>
      </c>
      <c r="O102" s="11" t="s">
        <v>288</v>
      </c>
      <c r="P102" s="11" t="s">
        <v>1465</v>
      </c>
      <c r="Q102" s="11" t="e">
        <v>#N/A</v>
      </c>
      <c r="R102" s="11" t="e">
        <v>#N/A</v>
      </c>
      <c r="S102" s="13"/>
      <c r="T102" s="11"/>
      <c r="U102" s="63">
        <v>70</v>
      </c>
      <c r="V102" s="17">
        <f t="shared" si="14"/>
        <v>2.777777777777779E-2</v>
      </c>
      <c r="W102" s="38">
        <v>72</v>
      </c>
      <c r="X102" s="21" t="s">
        <v>288</v>
      </c>
      <c r="Y102" s="25">
        <f t="shared" si="9"/>
        <v>72</v>
      </c>
      <c r="Z102" s="25">
        <f t="shared" si="15"/>
        <v>88.56</v>
      </c>
      <c r="AA102" s="13">
        <v>0.4</v>
      </c>
      <c r="AB102" s="27">
        <f t="shared" si="11"/>
        <v>43.199999999999996</v>
      </c>
      <c r="AC102" s="13">
        <v>0.45</v>
      </c>
      <c r="AD102" s="37">
        <f t="shared" si="12"/>
        <v>39.6</v>
      </c>
      <c r="AE102" s="70"/>
      <c r="AF102" s="11"/>
      <c r="AG102" s="41">
        <f t="shared" si="13"/>
        <v>72</v>
      </c>
    </row>
    <row r="103" spans="1:33">
      <c r="A103" s="11">
        <v>738722101</v>
      </c>
      <c r="B103" s="11" t="s">
        <v>35</v>
      </c>
      <c r="C103" s="11" t="s">
        <v>1601</v>
      </c>
      <c r="D103" s="11"/>
      <c r="E103" s="12" t="s">
        <v>1682</v>
      </c>
      <c r="F103" s="77" t="s">
        <v>1626</v>
      </c>
      <c r="G103" s="13" t="s">
        <v>1683</v>
      </c>
      <c r="H103" s="20" t="s">
        <v>1682</v>
      </c>
      <c r="I103" s="13" t="s">
        <v>1487</v>
      </c>
      <c r="J103" s="13" t="s">
        <v>1625</v>
      </c>
      <c r="K103" s="13" t="s">
        <v>41</v>
      </c>
      <c r="L103" s="11" t="s">
        <v>1462</v>
      </c>
      <c r="M103" s="11"/>
      <c r="N103" s="11">
        <v>100</v>
      </c>
      <c r="O103" s="11" t="s">
        <v>288</v>
      </c>
      <c r="P103" s="11" t="s">
        <v>1011</v>
      </c>
      <c r="Q103" s="11">
        <v>0</v>
      </c>
      <c r="R103" s="11"/>
      <c r="S103" s="13"/>
      <c r="T103" s="11"/>
      <c r="U103" s="63">
        <v>0.11</v>
      </c>
      <c r="V103" s="17">
        <f t="shared" si="14"/>
        <v>0</v>
      </c>
      <c r="W103" s="38">
        <v>0.11</v>
      </c>
      <c r="X103" s="21" t="s">
        <v>288</v>
      </c>
      <c r="Y103" s="25">
        <f t="shared" si="9"/>
        <v>11</v>
      </c>
      <c r="Z103" s="25">
        <f t="shared" si="15"/>
        <v>13.53</v>
      </c>
      <c r="AA103" s="13">
        <v>0.4</v>
      </c>
      <c r="AB103" s="27">
        <f t="shared" si="11"/>
        <v>6.6000000000000003E-2</v>
      </c>
      <c r="AC103" s="13">
        <v>0.45</v>
      </c>
      <c r="AD103" s="37">
        <f t="shared" si="12"/>
        <v>6.0500000000000005E-2</v>
      </c>
      <c r="AE103" s="70"/>
      <c r="AF103" s="11"/>
      <c r="AG103" s="41">
        <f t="shared" si="13"/>
        <v>0.11</v>
      </c>
    </row>
    <row r="104" spans="1:33">
      <c r="A104" s="11">
        <v>738720241</v>
      </c>
      <c r="B104" s="11" t="s">
        <v>35</v>
      </c>
      <c r="C104" s="11" t="s">
        <v>1601</v>
      </c>
      <c r="D104" s="11"/>
      <c r="E104" s="12" t="s">
        <v>1684</v>
      </c>
      <c r="F104" s="77" t="s">
        <v>1685</v>
      </c>
      <c r="G104" s="13" t="s">
        <v>1686</v>
      </c>
      <c r="H104" s="20" t="s">
        <v>1687</v>
      </c>
      <c r="I104" s="13" t="s">
        <v>1487</v>
      </c>
      <c r="J104" s="13" t="s">
        <v>1544</v>
      </c>
      <c r="K104" s="13" t="s">
        <v>41</v>
      </c>
      <c r="L104" s="11" t="s">
        <v>1462</v>
      </c>
      <c r="M104" s="11"/>
      <c r="N104" s="11">
        <v>100</v>
      </c>
      <c r="O104" s="11" t="s">
        <v>288</v>
      </c>
      <c r="P104" s="11" t="s">
        <v>1330</v>
      </c>
      <c r="Q104" s="11">
        <v>0</v>
      </c>
      <c r="R104" s="11">
        <v>0</v>
      </c>
      <c r="S104" s="13"/>
      <c r="T104" s="11"/>
      <c r="U104" s="63">
        <v>0.45</v>
      </c>
      <c r="V104" s="17">
        <f t="shared" si="14"/>
        <v>2.1739130434782594E-2</v>
      </c>
      <c r="W104" s="38">
        <v>0.46</v>
      </c>
      <c r="X104" s="21" t="s">
        <v>288</v>
      </c>
      <c r="Y104" s="25">
        <f t="shared" si="9"/>
        <v>46</v>
      </c>
      <c r="Z104" s="25">
        <f t="shared" si="15"/>
        <v>56.58</v>
      </c>
      <c r="AA104" s="13">
        <v>0.4</v>
      </c>
      <c r="AB104" s="27">
        <f t="shared" si="11"/>
        <v>0.27600000000000002</v>
      </c>
      <c r="AC104" s="13">
        <v>0.45</v>
      </c>
      <c r="AD104" s="37">
        <f t="shared" si="12"/>
        <v>0.25300000000000006</v>
      </c>
      <c r="AE104" s="70"/>
      <c r="AF104" s="11"/>
      <c r="AG104" s="41">
        <f t="shared" si="13"/>
        <v>0.46</v>
      </c>
    </row>
    <row r="105" spans="1:33">
      <c r="A105" s="11">
        <v>738720243</v>
      </c>
      <c r="B105" s="11" t="s">
        <v>35</v>
      </c>
      <c r="C105" s="11" t="s">
        <v>1601</v>
      </c>
      <c r="D105" s="11"/>
      <c r="E105" s="12" t="s">
        <v>1684</v>
      </c>
      <c r="F105" s="77" t="s">
        <v>1688</v>
      </c>
      <c r="G105" s="13" t="s">
        <v>1686</v>
      </c>
      <c r="H105" s="20" t="s">
        <v>1689</v>
      </c>
      <c r="I105" s="13" t="s">
        <v>1487</v>
      </c>
      <c r="J105" s="13" t="s">
        <v>1544</v>
      </c>
      <c r="K105" s="13" t="s">
        <v>41</v>
      </c>
      <c r="L105" s="11" t="s">
        <v>1462</v>
      </c>
      <c r="M105" s="11"/>
      <c r="N105" s="11">
        <v>100</v>
      </c>
      <c r="O105" s="11" t="s">
        <v>288</v>
      </c>
      <c r="P105" s="11" t="s">
        <v>1330</v>
      </c>
      <c r="Q105" s="11">
        <v>0</v>
      </c>
      <c r="R105" s="11">
        <v>0</v>
      </c>
      <c r="S105" s="13"/>
      <c r="T105" s="11"/>
      <c r="U105" s="63">
        <v>0.48</v>
      </c>
      <c r="V105" s="17">
        <f t="shared" si="14"/>
        <v>2.0408163265306145E-2</v>
      </c>
      <c r="W105" s="38">
        <v>0.49</v>
      </c>
      <c r="X105" s="21" t="s">
        <v>288</v>
      </c>
      <c r="Y105" s="25">
        <f t="shared" si="9"/>
        <v>49</v>
      </c>
      <c r="Z105" s="25">
        <f t="shared" si="15"/>
        <v>60.269999999999996</v>
      </c>
      <c r="AA105" s="13">
        <v>0.4</v>
      </c>
      <c r="AB105" s="27">
        <f t="shared" si="11"/>
        <v>0.29399999999999998</v>
      </c>
      <c r="AC105" s="13">
        <v>0.45</v>
      </c>
      <c r="AD105" s="37">
        <f t="shared" si="12"/>
        <v>0.26950000000000002</v>
      </c>
      <c r="AE105" s="70"/>
      <c r="AF105" s="11"/>
      <c r="AG105" s="41">
        <f t="shared" si="13"/>
        <v>0.49</v>
      </c>
    </row>
    <row r="106" spans="1:33">
      <c r="A106" s="11">
        <v>738720245</v>
      </c>
      <c r="B106" s="11" t="s">
        <v>35</v>
      </c>
      <c r="C106" s="11" t="s">
        <v>1601</v>
      </c>
      <c r="D106" s="11"/>
      <c r="E106" s="12" t="s">
        <v>1684</v>
      </c>
      <c r="F106" s="77" t="s">
        <v>1690</v>
      </c>
      <c r="G106" s="13" t="s">
        <v>1686</v>
      </c>
      <c r="H106" s="20" t="s">
        <v>1691</v>
      </c>
      <c r="I106" s="13" t="s">
        <v>1487</v>
      </c>
      <c r="J106" s="13" t="s">
        <v>1544</v>
      </c>
      <c r="K106" s="13" t="s">
        <v>41</v>
      </c>
      <c r="L106" s="11" t="s">
        <v>1462</v>
      </c>
      <c r="M106" s="11"/>
      <c r="N106" s="11">
        <v>100</v>
      </c>
      <c r="O106" s="11" t="s">
        <v>288</v>
      </c>
      <c r="P106" s="11" t="s">
        <v>1330</v>
      </c>
      <c r="Q106" s="11">
        <v>0</v>
      </c>
      <c r="R106" s="11">
        <v>0</v>
      </c>
      <c r="S106" s="13"/>
      <c r="T106" s="11"/>
      <c r="U106" s="63">
        <v>0.54</v>
      </c>
      <c r="V106" s="17">
        <f t="shared" si="14"/>
        <v>1.8181818181818188E-2</v>
      </c>
      <c r="W106" s="38">
        <v>0.55000000000000004</v>
      </c>
      <c r="X106" s="21" t="s">
        <v>288</v>
      </c>
      <c r="Y106" s="25">
        <f t="shared" si="9"/>
        <v>55.000000000000007</v>
      </c>
      <c r="Z106" s="25">
        <f t="shared" si="15"/>
        <v>67.650000000000006</v>
      </c>
      <c r="AA106" s="13">
        <v>0.4</v>
      </c>
      <c r="AB106" s="27">
        <f t="shared" si="11"/>
        <v>0.33</v>
      </c>
      <c r="AC106" s="13">
        <v>0.45</v>
      </c>
      <c r="AD106" s="37">
        <f t="shared" si="12"/>
        <v>0.30250000000000005</v>
      </c>
      <c r="AE106" s="70"/>
      <c r="AF106" s="11"/>
      <c r="AG106" s="41">
        <f t="shared" si="13"/>
        <v>0.55000000000000004</v>
      </c>
    </row>
    <row r="107" spans="1:33">
      <c r="A107" s="11">
        <v>738720247</v>
      </c>
      <c r="B107" s="11" t="s">
        <v>35</v>
      </c>
      <c r="C107" s="11" t="s">
        <v>1601</v>
      </c>
      <c r="D107" s="11"/>
      <c r="E107" s="12" t="s">
        <v>1684</v>
      </c>
      <c r="F107" s="77" t="s">
        <v>1692</v>
      </c>
      <c r="G107" s="13" t="s">
        <v>1686</v>
      </c>
      <c r="H107" s="20" t="s">
        <v>1693</v>
      </c>
      <c r="I107" s="13" t="s">
        <v>1487</v>
      </c>
      <c r="J107" s="13" t="s">
        <v>1544</v>
      </c>
      <c r="K107" s="13" t="s">
        <v>41</v>
      </c>
      <c r="L107" s="11" t="s">
        <v>1462</v>
      </c>
      <c r="M107" s="11"/>
      <c r="N107" s="11">
        <v>100</v>
      </c>
      <c r="O107" s="11" t="s">
        <v>288</v>
      </c>
      <c r="P107" s="11" t="s">
        <v>1330</v>
      </c>
      <c r="Q107" s="11">
        <v>0</v>
      </c>
      <c r="R107" s="11">
        <v>0</v>
      </c>
      <c r="S107" s="13"/>
      <c r="T107" s="11"/>
      <c r="U107" s="63">
        <v>0.6</v>
      </c>
      <c r="V107" s="17">
        <f t="shared" si="14"/>
        <v>8.2644628099173278E-3</v>
      </c>
      <c r="W107" s="38">
        <v>0.60499999999999998</v>
      </c>
      <c r="X107" s="21" t="s">
        <v>288</v>
      </c>
      <c r="Y107" s="25">
        <f t="shared" si="9"/>
        <v>60.5</v>
      </c>
      <c r="Z107" s="25">
        <f t="shared" si="15"/>
        <v>74.414999999999992</v>
      </c>
      <c r="AA107" s="13">
        <v>0.4</v>
      </c>
      <c r="AB107" s="27">
        <f t="shared" si="11"/>
        <v>0.36299999999999999</v>
      </c>
      <c r="AC107" s="13">
        <v>0.45</v>
      </c>
      <c r="AD107" s="37">
        <f t="shared" si="12"/>
        <v>0.33274999999999999</v>
      </c>
      <c r="AE107" s="70"/>
      <c r="AF107" s="11"/>
      <c r="AG107" s="41">
        <f t="shared" si="13"/>
        <v>0.60499999999999998</v>
      </c>
    </row>
    <row r="108" spans="1:33">
      <c r="A108" s="11">
        <v>738720249</v>
      </c>
      <c r="B108" s="11" t="s">
        <v>35</v>
      </c>
      <c r="C108" s="11" t="s">
        <v>1601</v>
      </c>
      <c r="D108" s="11"/>
      <c r="E108" s="12" t="s">
        <v>1684</v>
      </c>
      <c r="F108" s="77" t="s">
        <v>1694</v>
      </c>
      <c r="G108" s="13" t="s">
        <v>1686</v>
      </c>
      <c r="H108" s="20" t="s">
        <v>1695</v>
      </c>
      <c r="I108" s="13" t="s">
        <v>1487</v>
      </c>
      <c r="J108" s="13" t="s">
        <v>1544</v>
      </c>
      <c r="K108" s="13" t="s">
        <v>41</v>
      </c>
      <c r="L108" s="11" t="s">
        <v>1462</v>
      </c>
      <c r="M108" s="11"/>
      <c r="N108" s="11">
        <v>100</v>
      </c>
      <c r="O108" s="11" t="s">
        <v>288</v>
      </c>
      <c r="P108" s="11" t="s">
        <v>1330</v>
      </c>
      <c r="Q108" s="11">
        <v>0</v>
      </c>
      <c r="R108" s="11">
        <v>0</v>
      </c>
      <c r="S108" s="13"/>
      <c r="T108" s="11"/>
      <c r="U108" s="63">
        <v>0.63</v>
      </c>
      <c r="V108" s="17">
        <f t="shared" si="14"/>
        <v>1.5625E-2</v>
      </c>
      <c r="W108" s="38">
        <v>0.64</v>
      </c>
      <c r="X108" s="21" t="s">
        <v>288</v>
      </c>
      <c r="Y108" s="25">
        <f t="shared" si="9"/>
        <v>64</v>
      </c>
      <c r="Z108" s="25">
        <f t="shared" si="15"/>
        <v>78.72</v>
      </c>
      <c r="AA108" s="13">
        <v>0.4</v>
      </c>
      <c r="AB108" s="27">
        <f t="shared" si="11"/>
        <v>0.38400000000000001</v>
      </c>
      <c r="AC108" s="13">
        <v>0.45</v>
      </c>
      <c r="AD108" s="37">
        <f t="shared" si="12"/>
        <v>0.35200000000000004</v>
      </c>
      <c r="AE108" s="70"/>
      <c r="AF108" s="11"/>
      <c r="AG108" s="41">
        <f t="shared" si="13"/>
        <v>0.64</v>
      </c>
    </row>
    <row r="109" spans="1:33">
      <c r="A109" s="11">
        <v>738722061</v>
      </c>
      <c r="B109" s="11" t="s">
        <v>35</v>
      </c>
      <c r="C109" s="11" t="s">
        <v>1601</v>
      </c>
      <c r="D109" s="11"/>
      <c r="E109" s="12" t="s">
        <v>1684</v>
      </c>
      <c r="F109" s="77" t="s">
        <v>1696</v>
      </c>
      <c r="G109" s="13" t="s">
        <v>1686</v>
      </c>
      <c r="H109" s="20" t="s">
        <v>1697</v>
      </c>
      <c r="I109" s="13" t="s">
        <v>1487</v>
      </c>
      <c r="J109" s="13" t="s">
        <v>1544</v>
      </c>
      <c r="K109" s="13" t="s">
        <v>41</v>
      </c>
      <c r="L109" s="11" t="s">
        <v>1462</v>
      </c>
      <c r="M109" s="11"/>
      <c r="N109" s="11">
        <v>100</v>
      </c>
      <c r="O109" s="11" t="s">
        <v>288</v>
      </c>
      <c r="P109" s="11" t="s">
        <v>1330</v>
      </c>
      <c r="Q109" s="11">
        <v>0</v>
      </c>
      <c r="R109" s="11">
        <v>0</v>
      </c>
      <c r="S109" s="13"/>
      <c r="T109" s="11"/>
      <c r="U109" s="63">
        <v>0.69</v>
      </c>
      <c r="V109" s="17">
        <f t="shared" si="14"/>
        <v>1.4285714285714346E-2</v>
      </c>
      <c r="W109" s="38">
        <v>0.7</v>
      </c>
      <c r="X109" s="21" t="s">
        <v>288</v>
      </c>
      <c r="Y109" s="25">
        <f t="shared" si="9"/>
        <v>70</v>
      </c>
      <c r="Z109" s="25">
        <f t="shared" si="15"/>
        <v>86.1</v>
      </c>
      <c r="AA109" s="13">
        <v>0.4</v>
      </c>
      <c r="AB109" s="27">
        <f t="shared" si="11"/>
        <v>0.42</v>
      </c>
      <c r="AC109" s="13">
        <v>0.45</v>
      </c>
      <c r="AD109" s="37">
        <f t="shared" si="12"/>
        <v>0.38500000000000001</v>
      </c>
      <c r="AE109" s="70"/>
      <c r="AF109" s="11"/>
      <c r="AG109" s="41">
        <f t="shared" si="13"/>
        <v>0.7</v>
      </c>
    </row>
    <row r="110" spans="1:33">
      <c r="A110" s="11">
        <v>738720251</v>
      </c>
      <c r="B110" s="11" t="s">
        <v>35</v>
      </c>
      <c r="C110" s="11" t="s">
        <v>1601</v>
      </c>
      <c r="D110" s="11"/>
      <c r="E110" s="12" t="s">
        <v>1684</v>
      </c>
      <c r="F110" s="77" t="s">
        <v>1698</v>
      </c>
      <c r="G110" s="13" t="s">
        <v>1686</v>
      </c>
      <c r="H110" s="20" t="s">
        <v>1699</v>
      </c>
      <c r="I110" s="13" t="s">
        <v>1487</v>
      </c>
      <c r="J110" s="13" t="s">
        <v>1544</v>
      </c>
      <c r="K110" s="13" t="s">
        <v>41</v>
      </c>
      <c r="L110" s="11" t="s">
        <v>1462</v>
      </c>
      <c r="M110" s="11"/>
      <c r="N110" s="11">
        <v>100</v>
      </c>
      <c r="O110" s="11" t="s">
        <v>288</v>
      </c>
      <c r="P110" s="11" t="s">
        <v>1330</v>
      </c>
      <c r="Q110" s="11">
        <v>0</v>
      </c>
      <c r="R110" s="11">
        <v>0</v>
      </c>
      <c r="S110" s="13"/>
      <c r="T110" s="11"/>
      <c r="U110" s="63">
        <v>0.75</v>
      </c>
      <c r="V110" s="17">
        <f t="shared" si="14"/>
        <v>1.3157894736842146E-2</v>
      </c>
      <c r="W110" s="38">
        <v>0.76</v>
      </c>
      <c r="X110" s="21" t="s">
        <v>288</v>
      </c>
      <c r="Y110" s="25">
        <f t="shared" si="9"/>
        <v>76</v>
      </c>
      <c r="Z110" s="25">
        <f t="shared" si="15"/>
        <v>93.48</v>
      </c>
      <c r="AA110" s="13">
        <v>0.4</v>
      </c>
      <c r="AB110" s="27">
        <f t="shared" si="11"/>
        <v>0.45599999999999996</v>
      </c>
      <c r="AC110" s="13">
        <v>0.45</v>
      </c>
      <c r="AD110" s="37">
        <f t="shared" si="12"/>
        <v>0.41800000000000004</v>
      </c>
      <c r="AE110" s="70"/>
      <c r="AF110" s="11"/>
      <c r="AG110" s="41">
        <f t="shared" si="13"/>
        <v>0.76</v>
      </c>
    </row>
    <row r="111" spans="1:33">
      <c r="A111" s="11">
        <v>738720253</v>
      </c>
      <c r="B111" s="11" t="s">
        <v>35</v>
      </c>
      <c r="C111" s="11" t="s">
        <v>1601</v>
      </c>
      <c r="D111" s="11"/>
      <c r="E111" s="12" t="s">
        <v>1684</v>
      </c>
      <c r="F111" s="77" t="s">
        <v>1509</v>
      </c>
      <c r="G111" s="13" t="s">
        <v>1686</v>
      </c>
      <c r="H111" s="20" t="s">
        <v>1700</v>
      </c>
      <c r="I111" s="13" t="s">
        <v>1487</v>
      </c>
      <c r="J111" s="13" t="s">
        <v>1544</v>
      </c>
      <c r="K111" s="13" t="s">
        <v>41</v>
      </c>
      <c r="L111" s="11" t="s">
        <v>1462</v>
      </c>
      <c r="M111" s="11"/>
      <c r="N111" s="11">
        <v>100</v>
      </c>
      <c r="O111" s="11" t="s">
        <v>288</v>
      </c>
      <c r="P111" s="11" t="s">
        <v>1330</v>
      </c>
      <c r="Q111" s="11">
        <v>0</v>
      </c>
      <c r="R111" s="11">
        <v>0</v>
      </c>
      <c r="S111" s="13"/>
      <c r="T111" s="11"/>
      <c r="U111" s="63">
        <v>0.89</v>
      </c>
      <c r="V111" s="17">
        <f t="shared" si="14"/>
        <v>2.1978021978022011E-2</v>
      </c>
      <c r="W111" s="38">
        <v>0.91</v>
      </c>
      <c r="X111" s="21" t="s">
        <v>288</v>
      </c>
      <c r="Y111" s="25">
        <f t="shared" si="9"/>
        <v>91</v>
      </c>
      <c r="Z111" s="25">
        <f t="shared" si="15"/>
        <v>111.92999999999999</v>
      </c>
      <c r="AA111" s="13">
        <v>0.4</v>
      </c>
      <c r="AB111" s="27">
        <f t="shared" si="11"/>
        <v>0.54600000000000004</v>
      </c>
      <c r="AC111" s="13">
        <v>0.45</v>
      </c>
      <c r="AD111" s="37">
        <f t="shared" si="12"/>
        <v>0.50050000000000006</v>
      </c>
      <c r="AE111" s="70"/>
      <c r="AF111" s="11"/>
      <c r="AG111" s="41">
        <f t="shared" si="13"/>
        <v>0.91</v>
      </c>
    </row>
    <row r="112" spans="1:33">
      <c r="A112" s="11">
        <v>738720255</v>
      </c>
      <c r="B112" s="11" t="s">
        <v>35</v>
      </c>
      <c r="C112" s="11" t="s">
        <v>1601</v>
      </c>
      <c r="D112" s="11"/>
      <c r="E112" s="12" t="s">
        <v>1684</v>
      </c>
      <c r="F112" s="77" t="s">
        <v>1701</v>
      </c>
      <c r="G112" s="13" t="s">
        <v>1686</v>
      </c>
      <c r="H112" s="20" t="s">
        <v>1702</v>
      </c>
      <c r="I112" s="13" t="s">
        <v>1487</v>
      </c>
      <c r="J112" s="13" t="s">
        <v>1544</v>
      </c>
      <c r="K112" s="13" t="s">
        <v>41</v>
      </c>
      <c r="L112" s="11" t="s">
        <v>1462</v>
      </c>
      <c r="M112" s="11"/>
      <c r="N112" s="11">
        <v>100</v>
      </c>
      <c r="O112" s="11" t="s">
        <v>288</v>
      </c>
      <c r="P112" s="11" t="s">
        <v>1330</v>
      </c>
      <c r="Q112" s="11">
        <v>0</v>
      </c>
      <c r="R112" s="11">
        <v>0</v>
      </c>
      <c r="S112" s="13"/>
      <c r="T112" s="11"/>
      <c r="U112" s="63">
        <v>1.05</v>
      </c>
      <c r="V112" s="17">
        <f t="shared" si="14"/>
        <v>2.777777777777779E-2</v>
      </c>
      <c r="W112" s="38">
        <v>1.08</v>
      </c>
      <c r="X112" s="21" t="s">
        <v>288</v>
      </c>
      <c r="Y112" s="25">
        <f t="shared" si="9"/>
        <v>108</v>
      </c>
      <c r="Z112" s="25">
        <f t="shared" si="15"/>
        <v>132.84</v>
      </c>
      <c r="AA112" s="13">
        <v>0.4</v>
      </c>
      <c r="AB112" s="27">
        <f t="shared" si="11"/>
        <v>0.64800000000000002</v>
      </c>
      <c r="AC112" s="13">
        <v>0.45</v>
      </c>
      <c r="AD112" s="37">
        <f t="shared" si="12"/>
        <v>0.59400000000000008</v>
      </c>
      <c r="AE112" s="70"/>
      <c r="AF112" s="11"/>
      <c r="AG112" s="41">
        <f t="shared" si="13"/>
        <v>1.08</v>
      </c>
    </row>
    <row r="113" spans="1:33">
      <c r="A113" s="11">
        <v>738720257</v>
      </c>
      <c r="B113" s="11" t="s">
        <v>35</v>
      </c>
      <c r="C113" s="11" t="s">
        <v>1601</v>
      </c>
      <c r="D113" s="11"/>
      <c r="E113" s="12" t="s">
        <v>1684</v>
      </c>
      <c r="F113" s="77" t="s">
        <v>1703</v>
      </c>
      <c r="G113" s="13" t="s">
        <v>1686</v>
      </c>
      <c r="H113" s="20" t="s">
        <v>1704</v>
      </c>
      <c r="I113" s="13" t="s">
        <v>1487</v>
      </c>
      <c r="J113" s="13" t="s">
        <v>1544</v>
      </c>
      <c r="K113" s="13" t="s">
        <v>41</v>
      </c>
      <c r="L113" s="11" t="s">
        <v>1462</v>
      </c>
      <c r="M113" s="11"/>
      <c r="N113" s="11">
        <v>100</v>
      </c>
      <c r="O113" s="11" t="s">
        <v>288</v>
      </c>
      <c r="P113" s="11" t="s">
        <v>1330</v>
      </c>
      <c r="Q113" s="11">
        <v>0</v>
      </c>
      <c r="R113" s="11">
        <v>0</v>
      </c>
      <c r="S113" s="13"/>
      <c r="T113" s="11"/>
      <c r="U113" s="63">
        <v>1.19</v>
      </c>
      <c r="V113" s="17">
        <f t="shared" si="14"/>
        <v>2.4590163934426257E-2</v>
      </c>
      <c r="W113" s="38">
        <v>1.22</v>
      </c>
      <c r="X113" s="21" t="s">
        <v>288</v>
      </c>
      <c r="Y113" s="25">
        <f t="shared" si="9"/>
        <v>122</v>
      </c>
      <c r="Z113" s="25">
        <f t="shared" si="15"/>
        <v>150.06</v>
      </c>
      <c r="AA113" s="13">
        <v>0.4</v>
      </c>
      <c r="AB113" s="27">
        <f t="shared" si="11"/>
        <v>0.73199999999999998</v>
      </c>
      <c r="AC113" s="13">
        <v>0.45</v>
      </c>
      <c r="AD113" s="37">
        <f t="shared" si="12"/>
        <v>0.67100000000000004</v>
      </c>
      <c r="AE113" s="70"/>
      <c r="AF113" s="11"/>
      <c r="AG113" s="41">
        <f t="shared" si="13"/>
        <v>1.22</v>
      </c>
    </row>
    <row r="114" spans="1:33">
      <c r="A114" s="11">
        <v>738720259</v>
      </c>
      <c r="B114" s="11" t="s">
        <v>35</v>
      </c>
      <c r="C114" s="11" t="s">
        <v>1601</v>
      </c>
      <c r="D114" s="11"/>
      <c r="E114" s="12" t="s">
        <v>1684</v>
      </c>
      <c r="F114" s="77" t="s">
        <v>1705</v>
      </c>
      <c r="G114" s="13" t="s">
        <v>1686</v>
      </c>
      <c r="H114" s="20" t="s">
        <v>1706</v>
      </c>
      <c r="I114" s="13" t="s">
        <v>1487</v>
      </c>
      <c r="J114" s="13" t="s">
        <v>1544</v>
      </c>
      <c r="K114" s="13" t="s">
        <v>41</v>
      </c>
      <c r="L114" s="11" t="s">
        <v>1462</v>
      </c>
      <c r="M114" s="11"/>
      <c r="N114" s="11">
        <v>100</v>
      </c>
      <c r="O114" s="11" t="s">
        <v>288</v>
      </c>
      <c r="P114" s="11" t="s">
        <v>1330</v>
      </c>
      <c r="Q114" s="11">
        <v>0</v>
      </c>
      <c r="R114" s="11">
        <v>0</v>
      </c>
      <c r="S114" s="13"/>
      <c r="T114" s="11"/>
      <c r="U114" s="63">
        <v>1.34</v>
      </c>
      <c r="V114" s="17">
        <f t="shared" si="14"/>
        <v>1.4705882352941235E-2</v>
      </c>
      <c r="W114" s="38">
        <v>1.36</v>
      </c>
      <c r="X114" s="21" t="s">
        <v>288</v>
      </c>
      <c r="Y114" s="25">
        <f t="shared" si="9"/>
        <v>136</v>
      </c>
      <c r="Z114" s="25">
        <f t="shared" si="15"/>
        <v>167.28</v>
      </c>
      <c r="AA114" s="13">
        <v>0.4</v>
      </c>
      <c r="AB114" s="27">
        <f t="shared" si="11"/>
        <v>0.81600000000000006</v>
      </c>
      <c r="AC114" s="13">
        <v>0.45</v>
      </c>
      <c r="AD114" s="37">
        <f t="shared" si="12"/>
        <v>0.74800000000000011</v>
      </c>
      <c r="AE114" s="70"/>
      <c r="AF114" s="11"/>
      <c r="AG114" s="41">
        <f t="shared" si="13"/>
        <v>1.36</v>
      </c>
    </row>
    <row r="115" spans="1:33">
      <c r="A115" s="11">
        <v>738720267</v>
      </c>
      <c r="B115" s="11" t="s">
        <v>35</v>
      </c>
      <c r="C115" s="11" t="s">
        <v>1601</v>
      </c>
      <c r="D115" s="11"/>
      <c r="E115" s="12" t="s">
        <v>1684</v>
      </c>
      <c r="F115" s="77" t="s">
        <v>1707</v>
      </c>
      <c r="G115" s="13" t="s">
        <v>1686</v>
      </c>
      <c r="H115" s="20" t="s">
        <v>1708</v>
      </c>
      <c r="I115" s="13" t="s">
        <v>1487</v>
      </c>
      <c r="J115" s="13" t="s">
        <v>1544</v>
      </c>
      <c r="K115" s="13" t="s">
        <v>41</v>
      </c>
      <c r="L115" s="11" t="s">
        <v>1462</v>
      </c>
      <c r="M115" s="11"/>
      <c r="N115" s="11">
        <v>100</v>
      </c>
      <c r="O115" s="11" t="s">
        <v>288</v>
      </c>
      <c r="P115" s="11" t="s">
        <v>1330</v>
      </c>
      <c r="Q115" s="11">
        <v>0</v>
      </c>
      <c r="R115" s="11">
        <v>0</v>
      </c>
      <c r="S115" s="13"/>
      <c r="T115" s="11"/>
      <c r="U115" s="63">
        <v>1.49</v>
      </c>
      <c r="V115" s="17">
        <f t="shared" si="14"/>
        <v>1.9736842105263164E-2</v>
      </c>
      <c r="W115" s="38">
        <v>1.52</v>
      </c>
      <c r="X115" s="21" t="s">
        <v>288</v>
      </c>
      <c r="Y115" s="25">
        <f t="shared" si="9"/>
        <v>152</v>
      </c>
      <c r="Z115" s="25">
        <f t="shared" si="15"/>
        <v>186.96</v>
      </c>
      <c r="AA115" s="13">
        <v>0.4</v>
      </c>
      <c r="AB115" s="27">
        <f t="shared" si="11"/>
        <v>0.91199999999999992</v>
      </c>
      <c r="AC115" s="13">
        <v>0.45</v>
      </c>
      <c r="AD115" s="37">
        <f t="shared" si="12"/>
        <v>0.83600000000000008</v>
      </c>
      <c r="AE115" s="70"/>
      <c r="AF115" s="11"/>
      <c r="AG115" s="41">
        <f t="shared" si="13"/>
        <v>1.52</v>
      </c>
    </row>
    <row r="116" spans="1:33">
      <c r="A116" s="11">
        <v>738720269</v>
      </c>
      <c r="B116" s="11" t="s">
        <v>35</v>
      </c>
      <c r="C116" s="11" t="s">
        <v>1601</v>
      </c>
      <c r="D116" s="11"/>
      <c r="E116" s="12" t="s">
        <v>1684</v>
      </c>
      <c r="F116" s="77" t="s">
        <v>1513</v>
      </c>
      <c r="G116" s="13" t="s">
        <v>1686</v>
      </c>
      <c r="H116" s="20" t="s">
        <v>1709</v>
      </c>
      <c r="I116" s="13" t="s">
        <v>1487</v>
      </c>
      <c r="J116" s="13" t="s">
        <v>1544</v>
      </c>
      <c r="K116" s="13" t="s">
        <v>41</v>
      </c>
      <c r="L116" s="11" t="s">
        <v>1462</v>
      </c>
      <c r="M116" s="11"/>
      <c r="N116" s="11">
        <v>100</v>
      </c>
      <c r="O116" s="11" t="s">
        <v>288</v>
      </c>
      <c r="P116" s="11" t="s">
        <v>1330</v>
      </c>
      <c r="Q116" s="11">
        <v>0</v>
      </c>
      <c r="R116" s="11">
        <v>0</v>
      </c>
      <c r="S116" s="13"/>
      <c r="T116" s="11"/>
      <c r="U116" s="63">
        <v>1.72</v>
      </c>
      <c r="V116" s="17">
        <f t="shared" si="14"/>
        <v>1.7142857142857126E-2</v>
      </c>
      <c r="W116" s="38">
        <v>1.75</v>
      </c>
      <c r="X116" s="21" t="s">
        <v>288</v>
      </c>
      <c r="Y116" s="25">
        <f t="shared" si="9"/>
        <v>175</v>
      </c>
      <c r="Z116" s="25">
        <f t="shared" si="15"/>
        <v>215.25</v>
      </c>
      <c r="AA116" s="13">
        <v>0.4</v>
      </c>
      <c r="AB116" s="27">
        <f t="shared" si="11"/>
        <v>1.05</v>
      </c>
      <c r="AC116" s="13">
        <v>0.45</v>
      </c>
      <c r="AD116" s="37">
        <f t="shared" si="12"/>
        <v>0.96250000000000013</v>
      </c>
      <c r="AE116" s="70"/>
      <c r="AF116" s="11"/>
      <c r="AG116" s="41">
        <f t="shared" si="13"/>
        <v>1.75</v>
      </c>
    </row>
    <row r="117" spans="1:33">
      <c r="A117" s="11">
        <v>738720270</v>
      </c>
      <c r="B117" s="11" t="s">
        <v>35</v>
      </c>
      <c r="C117" s="11" t="s">
        <v>1601</v>
      </c>
      <c r="D117" s="11"/>
      <c r="E117" s="12" t="s">
        <v>1684</v>
      </c>
      <c r="F117" s="77" t="s">
        <v>1710</v>
      </c>
      <c r="G117" s="13" t="s">
        <v>1686</v>
      </c>
      <c r="H117" s="20" t="s">
        <v>1711</v>
      </c>
      <c r="I117" s="13" t="s">
        <v>1487</v>
      </c>
      <c r="J117" s="13" t="s">
        <v>1544</v>
      </c>
      <c r="K117" s="13" t="s">
        <v>41</v>
      </c>
      <c r="L117" s="11" t="s">
        <v>1462</v>
      </c>
      <c r="M117" s="11"/>
      <c r="N117" s="11">
        <v>100</v>
      </c>
      <c r="O117" s="11" t="s">
        <v>288</v>
      </c>
      <c r="P117" s="11" t="s">
        <v>1330</v>
      </c>
      <c r="Q117" s="11">
        <v>0</v>
      </c>
      <c r="R117" s="11">
        <v>0</v>
      </c>
      <c r="S117" s="13"/>
      <c r="T117" s="11"/>
      <c r="U117" s="63">
        <v>1.79</v>
      </c>
      <c r="V117" s="17">
        <f t="shared" si="14"/>
        <v>2.7173913043478271E-2</v>
      </c>
      <c r="W117" s="38">
        <v>1.84</v>
      </c>
      <c r="X117" s="21" t="s">
        <v>288</v>
      </c>
      <c r="Y117" s="25">
        <f t="shared" si="9"/>
        <v>184</v>
      </c>
      <c r="Z117" s="25">
        <f t="shared" si="15"/>
        <v>226.32</v>
      </c>
      <c r="AA117" s="13">
        <v>0.4</v>
      </c>
      <c r="AB117" s="27">
        <f t="shared" si="11"/>
        <v>1.1040000000000001</v>
      </c>
      <c r="AC117" s="13">
        <v>0.45</v>
      </c>
      <c r="AD117" s="37">
        <f t="shared" si="12"/>
        <v>1.0120000000000002</v>
      </c>
      <c r="AE117" s="70"/>
      <c r="AF117" s="11"/>
      <c r="AG117" s="41">
        <f t="shared" si="13"/>
        <v>1.84</v>
      </c>
    </row>
    <row r="118" spans="1:33">
      <c r="A118" s="11">
        <v>738720271</v>
      </c>
      <c r="B118" s="11" t="s">
        <v>327</v>
      </c>
      <c r="C118" s="11" t="s">
        <v>1601</v>
      </c>
      <c r="D118" s="11"/>
      <c r="E118" s="12" t="s">
        <v>1712</v>
      </c>
      <c r="F118" s="77"/>
      <c r="G118" s="13"/>
      <c r="H118" s="20" t="s">
        <v>1713</v>
      </c>
      <c r="I118" s="13" t="s">
        <v>1487</v>
      </c>
      <c r="J118" s="13" t="s">
        <v>1544</v>
      </c>
      <c r="K118" s="13" t="s">
        <v>41</v>
      </c>
      <c r="L118" s="11" t="s">
        <v>1462</v>
      </c>
      <c r="M118" s="11"/>
      <c r="N118" s="11">
        <v>1</v>
      </c>
      <c r="O118" s="11" t="s">
        <v>288</v>
      </c>
      <c r="P118" s="11" t="s">
        <v>1465</v>
      </c>
      <c r="Q118" s="11" t="e">
        <v>#N/A</v>
      </c>
      <c r="R118" s="11" t="e">
        <v>#N/A</v>
      </c>
      <c r="S118" s="13"/>
      <c r="T118" s="11"/>
      <c r="U118" s="63">
        <v>123</v>
      </c>
      <c r="V118" s="17">
        <f t="shared" si="14"/>
        <v>0</v>
      </c>
      <c r="W118" s="38">
        <v>123</v>
      </c>
      <c r="X118" s="21" t="s">
        <v>288</v>
      </c>
      <c r="Y118" s="25">
        <f t="shared" si="9"/>
        <v>123</v>
      </c>
      <c r="Z118" s="25">
        <f t="shared" si="15"/>
        <v>151.29</v>
      </c>
      <c r="AA118" s="13">
        <v>0.4</v>
      </c>
      <c r="AB118" s="27">
        <f t="shared" si="11"/>
        <v>73.8</v>
      </c>
      <c r="AC118" s="13">
        <v>0.45</v>
      </c>
      <c r="AD118" s="37">
        <f t="shared" si="12"/>
        <v>67.650000000000006</v>
      </c>
      <c r="AE118" s="70"/>
      <c r="AF118" s="11"/>
      <c r="AG118" s="41">
        <f t="shared" si="13"/>
        <v>123</v>
      </c>
    </row>
    <row r="119" spans="1:33">
      <c r="A119" s="11">
        <v>738720273</v>
      </c>
      <c r="B119" s="11" t="s">
        <v>327</v>
      </c>
      <c r="C119" s="11" t="s">
        <v>1601</v>
      </c>
      <c r="D119" s="11"/>
      <c r="E119" s="12" t="s">
        <v>1714</v>
      </c>
      <c r="F119" s="77"/>
      <c r="G119" s="13"/>
      <c r="H119" s="20" t="s">
        <v>1715</v>
      </c>
      <c r="I119" s="13" t="s">
        <v>1487</v>
      </c>
      <c r="J119" s="13" t="s">
        <v>1544</v>
      </c>
      <c r="K119" s="13" t="s">
        <v>41</v>
      </c>
      <c r="L119" s="11" t="s">
        <v>1462</v>
      </c>
      <c r="M119" s="11"/>
      <c r="N119" s="11">
        <v>1</v>
      </c>
      <c r="O119" s="11" t="s">
        <v>288</v>
      </c>
      <c r="P119" s="11" t="s">
        <v>1465</v>
      </c>
      <c r="Q119" s="11" t="e">
        <v>#N/A</v>
      </c>
      <c r="R119" s="11" t="e">
        <v>#N/A</v>
      </c>
      <c r="S119" s="13"/>
      <c r="T119" s="11"/>
      <c r="U119" s="63">
        <v>24</v>
      </c>
      <c r="V119" s="17">
        <f t="shared" si="14"/>
        <v>2.0408163265306145E-2</v>
      </c>
      <c r="W119" s="38">
        <v>24.5</v>
      </c>
      <c r="X119" s="21" t="s">
        <v>288</v>
      </c>
      <c r="Y119" s="25">
        <f t="shared" si="9"/>
        <v>24.5</v>
      </c>
      <c r="Z119" s="25">
        <f t="shared" si="15"/>
        <v>30.134999999999998</v>
      </c>
      <c r="AA119" s="13">
        <v>0.4</v>
      </c>
      <c r="AB119" s="27">
        <f t="shared" si="11"/>
        <v>14.7</v>
      </c>
      <c r="AC119" s="13">
        <v>0.45</v>
      </c>
      <c r="AD119" s="37">
        <f t="shared" si="12"/>
        <v>13.475000000000001</v>
      </c>
      <c r="AE119" s="70"/>
      <c r="AF119" s="11"/>
      <c r="AG119" s="41">
        <f t="shared" si="13"/>
        <v>24.5</v>
      </c>
    </row>
    <row r="120" spans="1:33">
      <c r="A120" s="11">
        <v>738720912</v>
      </c>
      <c r="B120" s="11" t="s">
        <v>35</v>
      </c>
      <c r="C120" s="11" t="s">
        <v>1601</v>
      </c>
      <c r="D120" s="11"/>
      <c r="E120" s="12" t="s">
        <v>1716</v>
      </c>
      <c r="F120" s="77" t="s">
        <v>1717</v>
      </c>
      <c r="G120" s="13" t="s">
        <v>1718</v>
      </c>
      <c r="H120" s="20" t="s">
        <v>1719</v>
      </c>
      <c r="I120" s="13" t="s">
        <v>1487</v>
      </c>
      <c r="J120" s="13" t="s">
        <v>1544</v>
      </c>
      <c r="K120" s="13" t="s">
        <v>41</v>
      </c>
      <c r="L120" s="11" t="s">
        <v>1462</v>
      </c>
      <c r="M120" s="11"/>
      <c r="N120" s="11">
        <v>100</v>
      </c>
      <c r="O120" s="11" t="s">
        <v>288</v>
      </c>
      <c r="P120" s="11" t="s">
        <v>1330</v>
      </c>
      <c r="Q120" s="11">
        <v>54</v>
      </c>
      <c r="R120" s="11">
        <v>5400</v>
      </c>
      <c r="S120" s="13"/>
      <c r="T120" s="11"/>
      <c r="U120" s="63">
        <v>0.33600000000000002</v>
      </c>
      <c r="V120" s="17">
        <f t="shared" si="14"/>
        <v>1.1764705882352899E-2</v>
      </c>
      <c r="W120" s="38">
        <v>0.34</v>
      </c>
      <c r="X120" s="21" t="s">
        <v>288</v>
      </c>
      <c r="Y120" s="25">
        <f t="shared" si="9"/>
        <v>34</v>
      </c>
      <c r="Z120" s="25">
        <f t="shared" si="15"/>
        <v>41.82</v>
      </c>
      <c r="AA120" s="13">
        <v>0.4</v>
      </c>
      <c r="AB120" s="27">
        <f t="shared" si="11"/>
        <v>0.20400000000000001</v>
      </c>
      <c r="AC120" s="13">
        <v>0.45</v>
      </c>
      <c r="AD120" s="37">
        <f t="shared" si="12"/>
        <v>0.18700000000000003</v>
      </c>
      <c r="AE120" s="70"/>
      <c r="AF120" s="11"/>
      <c r="AG120" s="41">
        <f t="shared" si="13"/>
        <v>0.34</v>
      </c>
    </row>
    <row r="121" spans="1:33">
      <c r="A121" s="11">
        <v>738720913</v>
      </c>
      <c r="B121" s="11" t="s">
        <v>35</v>
      </c>
      <c r="C121" s="11" t="s">
        <v>1601</v>
      </c>
      <c r="D121" s="11"/>
      <c r="E121" s="12" t="s">
        <v>1716</v>
      </c>
      <c r="F121" s="77" t="s">
        <v>1720</v>
      </c>
      <c r="G121" s="13" t="s">
        <v>1718</v>
      </c>
      <c r="H121" s="20" t="s">
        <v>1721</v>
      </c>
      <c r="I121" s="13" t="s">
        <v>1487</v>
      </c>
      <c r="J121" s="13" t="s">
        <v>1544</v>
      </c>
      <c r="K121" s="13" t="s">
        <v>41</v>
      </c>
      <c r="L121" s="11" t="s">
        <v>1462</v>
      </c>
      <c r="M121" s="11"/>
      <c r="N121" s="11">
        <v>100</v>
      </c>
      <c r="O121" s="11" t="s">
        <v>288</v>
      </c>
      <c r="P121" s="11" t="s">
        <v>1330</v>
      </c>
      <c r="Q121" s="11">
        <v>54</v>
      </c>
      <c r="R121" s="11">
        <v>5400</v>
      </c>
      <c r="S121" s="13"/>
      <c r="T121" s="11"/>
      <c r="U121" s="63">
        <v>0.37</v>
      </c>
      <c r="V121" s="17">
        <f t="shared" si="14"/>
        <v>2.6315789473684181E-2</v>
      </c>
      <c r="W121" s="38">
        <v>0.38</v>
      </c>
      <c r="X121" s="21" t="s">
        <v>288</v>
      </c>
      <c r="Y121" s="25">
        <f t="shared" si="9"/>
        <v>38</v>
      </c>
      <c r="Z121" s="25">
        <f t="shared" si="15"/>
        <v>46.74</v>
      </c>
      <c r="AA121" s="13">
        <v>0.4</v>
      </c>
      <c r="AB121" s="27">
        <f t="shared" si="11"/>
        <v>0.22799999999999998</v>
      </c>
      <c r="AC121" s="13">
        <v>0.45</v>
      </c>
      <c r="AD121" s="37">
        <f t="shared" si="12"/>
        <v>0.20900000000000002</v>
      </c>
      <c r="AE121" s="70"/>
      <c r="AF121" s="11"/>
      <c r="AG121" s="41">
        <f t="shared" si="13"/>
        <v>0.38</v>
      </c>
    </row>
    <row r="122" spans="1:33">
      <c r="A122" s="11">
        <v>738720914</v>
      </c>
      <c r="B122" s="11" t="s">
        <v>35</v>
      </c>
      <c r="C122" s="11" t="s">
        <v>1601</v>
      </c>
      <c r="D122" s="11"/>
      <c r="E122" s="12" t="s">
        <v>1716</v>
      </c>
      <c r="F122" s="77" t="s">
        <v>1722</v>
      </c>
      <c r="G122" s="13" t="s">
        <v>1718</v>
      </c>
      <c r="H122" s="20" t="s">
        <v>1723</v>
      </c>
      <c r="I122" s="13" t="s">
        <v>1487</v>
      </c>
      <c r="J122" s="13" t="s">
        <v>1544</v>
      </c>
      <c r="K122" s="13" t="s">
        <v>41</v>
      </c>
      <c r="L122" s="11" t="s">
        <v>1462</v>
      </c>
      <c r="M122" s="11"/>
      <c r="N122" s="11">
        <v>100</v>
      </c>
      <c r="O122" s="11" t="s">
        <v>288</v>
      </c>
      <c r="P122" s="11" t="s">
        <v>1330</v>
      </c>
      <c r="Q122" s="11">
        <v>54</v>
      </c>
      <c r="R122" s="11">
        <v>5400</v>
      </c>
      <c r="S122" s="13"/>
      <c r="T122" s="11"/>
      <c r="U122" s="63">
        <v>0.39800000000000002</v>
      </c>
      <c r="V122" s="17">
        <f t="shared" si="14"/>
        <v>2.9268292682926744E-2</v>
      </c>
      <c r="W122" s="38">
        <v>0.41</v>
      </c>
      <c r="X122" s="21" t="s">
        <v>288</v>
      </c>
      <c r="Y122" s="25">
        <f t="shared" si="9"/>
        <v>41</v>
      </c>
      <c r="Z122" s="25">
        <f t="shared" si="15"/>
        <v>50.43</v>
      </c>
      <c r="AA122" s="13">
        <v>0.4</v>
      </c>
      <c r="AB122" s="27">
        <f t="shared" si="11"/>
        <v>0.24599999999999997</v>
      </c>
      <c r="AC122" s="13">
        <v>0.45</v>
      </c>
      <c r="AD122" s="37">
        <f t="shared" si="12"/>
        <v>0.22550000000000001</v>
      </c>
      <c r="AE122" s="70"/>
      <c r="AF122" s="11"/>
      <c r="AG122" s="41">
        <f t="shared" si="13"/>
        <v>0.41</v>
      </c>
    </row>
    <row r="123" spans="1:33">
      <c r="A123" s="11">
        <v>738720915</v>
      </c>
      <c r="B123" s="11" t="s">
        <v>35</v>
      </c>
      <c r="C123" s="11" t="s">
        <v>1601</v>
      </c>
      <c r="D123" s="11"/>
      <c r="E123" s="12" t="s">
        <v>1716</v>
      </c>
      <c r="F123" s="77" t="s">
        <v>1724</v>
      </c>
      <c r="G123" s="13" t="s">
        <v>1718</v>
      </c>
      <c r="H123" s="20" t="s">
        <v>1725</v>
      </c>
      <c r="I123" s="13" t="s">
        <v>1487</v>
      </c>
      <c r="J123" s="13" t="s">
        <v>1544</v>
      </c>
      <c r="K123" s="13" t="s">
        <v>41</v>
      </c>
      <c r="L123" s="11" t="s">
        <v>1462</v>
      </c>
      <c r="M123" s="11"/>
      <c r="N123" s="11">
        <v>100</v>
      </c>
      <c r="O123" s="11" t="s">
        <v>288</v>
      </c>
      <c r="P123" s="11" t="s">
        <v>1330</v>
      </c>
      <c r="Q123" s="11">
        <v>45</v>
      </c>
      <c r="R123" s="11">
        <v>4500</v>
      </c>
      <c r="S123" s="13"/>
      <c r="T123" s="11"/>
      <c r="U123" s="63">
        <v>0.434</v>
      </c>
      <c r="V123" s="17">
        <f t="shared" si="14"/>
        <v>1.3636363636363669E-2</v>
      </c>
      <c r="W123" s="38">
        <v>0.44</v>
      </c>
      <c r="X123" s="21" t="s">
        <v>288</v>
      </c>
      <c r="Y123" s="25">
        <f t="shared" si="9"/>
        <v>44</v>
      </c>
      <c r="Z123" s="25">
        <f t="shared" si="15"/>
        <v>54.12</v>
      </c>
      <c r="AA123" s="13">
        <v>0.4</v>
      </c>
      <c r="AB123" s="27">
        <f t="shared" si="11"/>
        <v>0.26400000000000001</v>
      </c>
      <c r="AC123" s="13">
        <v>0.45</v>
      </c>
      <c r="AD123" s="37">
        <f t="shared" si="12"/>
        <v>0.24200000000000002</v>
      </c>
      <c r="AE123" s="70"/>
      <c r="AF123" s="11"/>
      <c r="AG123" s="41">
        <f t="shared" si="13"/>
        <v>0.44</v>
      </c>
    </row>
    <row r="124" spans="1:33">
      <c r="A124" s="11">
        <v>738720916</v>
      </c>
      <c r="B124" s="11" t="s">
        <v>35</v>
      </c>
      <c r="C124" s="11" t="s">
        <v>1601</v>
      </c>
      <c r="D124" s="11"/>
      <c r="E124" s="12" t="s">
        <v>1716</v>
      </c>
      <c r="F124" s="77" t="s">
        <v>1726</v>
      </c>
      <c r="G124" s="13" t="s">
        <v>1718</v>
      </c>
      <c r="H124" s="20" t="s">
        <v>1727</v>
      </c>
      <c r="I124" s="13" t="s">
        <v>1487</v>
      </c>
      <c r="J124" s="13" t="s">
        <v>1544</v>
      </c>
      <c r="K124" s="13" t="s">
        <v>41</v>
      </c>
      <c r="L124" s="11" t="s">
        <v>1462</v>
      </c>
      <c r="M124" s="11"/>
      <c r="N124" s="11">
        <v>100</v>
      </c>
      <c r="O124" s="11" t="s">
        <v>288</v>
      </c>
      <c r="P124" s="11" t="s">
        <v>1330</v>
      </c>
      <c r="Q124" s="11">
        <v>45</v>
      </c>
      <c r="R124" s="11">
        <v>4500</v>
      </c>
      <c r="S124" s="13"/>
      <c r="T124" s="11"/>
      <c r="U124" s="63">
        <v>0.47</v>
      </c>
      <c r="V124" s="17">
        <f t="shared" si="14"/>
        <v>2.083333333333337E-2</v>
      </c>
      <c r="W124" s="38">
        <v>0.48</v>
      </c>
      <c r="X124" s="21" t="s">
        <v>288</v>
      </c>
      <c r="Y124" s="25">
        <f t="shared" si="9"/>
        <v>48</v>
      </c>
      <c r="Z124" s="25">
        <f t="shared" si="15"/>
        <v>59.04</v>
      </c>
      <c r="AA124" s="13">
        <v>0.4</v>
      </c>
      <c r="AB124" s="27">
        <f t="shared" si="11"/>
        <v>0.28799999999999998</v>
      </c>
      <c r="AC124" s="13">
        <v>0.45</v>
      </c>
      <c r="AD124" s="37">
        <f t="shared" si="12"/>
        <v>0.26400000000000001</v>
      </c>
      <c r="AE124" s="70"/>
      <c r="AF124" s="11"/>
      <c r="AG124" s="41">
        <f t="shared" si="13"/>
        <v>0.48</v>
      </c>
    </row>
    <row r="125" spans="1:33">
      <c r="A125" s="11">
        <v>738720917</v>
      </c>
      <c r="B125" s="11" t="s">
        <v>35</v>
      </c>
      <c r="C125" s="11" t="s">
        <v>1601</v>
      </c>
      <c r="D125" s="11"/>
      <c r="E125" s="12" t="s">
        <v>1716</v>
      </c>
      <c r="F125" s="77" t="s">
        <v>1728</v>
      </c>
      <c r="G125" s="13" t="s">
        <v>1718</v>
      </c>
      <c r="H125" s="20" t="s">
        <v>1729</v>
      </c>
      <c r="I125" s="13" t="s">
        <v>1487</v>
      </c>
      <c r="J125" s="13" t="s">
        <v>1544</v>
      </c>
      <c r="K125" s="13" t="s">
        <v>41</v>
      </c>
      <c r="L125" s="11" t="s">
        <v>1462</v>
      </c>
      <c r="M125" s="11"/>
      <c r="N125" s="11">
        <v>100</v>
      </c>
      <c r="O125" s="11" t="s">
        <v>288</v>
      </c>
      <c r="P125" s="11" t="s">
        <v>1330</v>
      </c>
      <c r="Q125" s="11">
        <v>45</v>
      </c>
      <c r="R125" s="11">
        <v>4500</v>
      </c>
      <c r="S125" s="13"/>
      <c r="T125" s="11"/>
      <c r="U125" s="63">
        <v>0.53</v>
      </c>
      <c r="V125" s="17">
        <f t="shared" si="14"/>
        <v>1.851851851851849E-2</v>
      </c>
      <c r="W125" s="38">
        <v>0.54</v>
      </c>
      <c r="X125" s="21" t="s">
        <v>288</v>
      </c>
      <c r="Y125" s="25">
        <f t="shared" si="9"/>
        <v>54</v>
      </c>
      <c r="Z125" s="25">
        <f t="shared" si="15"/>
        <v>66.42</v>
      </c>
      <c r="AA125" s="13">
        <v>0.4</v>
      </c>
      <c r="AB125" s="27">
        <f t="shared" si="11"/>
        <v>0.32400000000000001</v>
      </c>
      <c r="AC125" s="13">
        <v>0.45</v>
      </c>
      <c r="AD125" s="37">
        <f t="shared" si="12"/>
        <v>0.29700000000000004</v>
      </c>
      <c r="AE125" s="70"/>
      <c r="AF125" s="11"/>
      <c r="AG125" s="41">
        <f t="shared" si="13"/>
        <v>0.54</v>
      </c>
    </row>
    <row r="126" spans="1:33">
      <c r="A126" s="11">
        <v>738720918</v>
      </c>
      <c r="B126" s="11" t="s">
        <v>35</v>
      </c>
      <c r="C126" s="11" t="s">
        <v>1601</v>
      </c>
      <c r="D126" s="11"/>
      <c r="E126" s="12" t="s">
        <v>1716</v>
      </c>
      <c r="F126" s="77" t="s">
        <v>1730</v>
      </c>
      <c r="G126" s="13" t="s">
        <v>1718</v>
      </c>
      <c r="H126" s="20" t="s">
        <v>1731</v>
      </c>
      <c r="I126" s="13" t="s">
        <v>1487</v>
      </c>
      <c r="J126" s="13" t="s">
        <v>1544</v>
      </c>
      <c r="K126" s="13" t="s">
        <v>41</v>
      </c>
      <c r="L126" s="11" t="s">
        <v>1462</v>
      </c>
      <c r="M126" s="11"/>
      <c r="N126" s="11">
        <v>100</v>
      </c>
      <c r="O126" s="11" t="s">
        <v>288</v>
      </c>
      <c r="P126" s="11" t="s">
        <v>1330</v>
      </c>
      <c r="Q126" s="11">
        <v>45</v>
      </c>
      <c r="R126" s="11">
        <v>4500</v>
      </c>
      <c r="S126" s="13"/>
      <c r="T126" s="11"/>
      <c r="U126" s="63">
        <v>0.62</v>
      </c>
      <c r="V126" s="17">
        <f t="shared" si="14"/>
        <v>1.5873015873015928E-2</v>
      </c>
      <c r="W126" s="38">
        <v>0.63</v>
      </c>
      <c r="X126" s="21" t="s">
        <v>288</v>
      </c>
      <c r="Y126" s="25">
        <f t="shared" si="9"/>
        <v>63</v>
      </c>
      <c r="Z126" s="25">
        <f t="shared" si="15"/>
        <v>77.489999999999995</v>
      </c>
      <c r="AA126" s="13">
        <v>0.4</v>
      </c>
      <c r="AB126" s="27">
        <f t="shared" si="11"/>
        <v>0.378</v>
      </c>
      <c r="AC126" s="13">
        <v>0.45</v>
      </c>
      <c r="AD126" s="37">
        <f t="shared" si="12"/>
        <v>0.34650000000000003</v>
      </c>
      <c r="AE126" s="70"/>
      <c r="AF126" s="11"/>
      <c r="AG126" s="41">
        <f t="shared" si="13"/>
        <v>0.63</v>
      </c>
    </row>
    <row r="127" spans="1:33">
      <c r="A127" s="11">
        <v>738720919</v>
      </c>
      <c r="B127" s="11" t="s">
        <v>35</v>
      </c>
      <c r="C127" s="11" t="s">
        <v>1601</v>
      </c>
      <c r="D127" s="11"/>
      <c r="E127" s="12" t="s">
        <v>1716</v>
      </c>
      <c r="F127" s="77" t="s">
        <v>1732</v>
      </c>
      <c r="G127" s="13" t="s">
        <v>1718</v>
      </c>
      <c r="H127" s="20" t="s">
        <v>1733</v>
      </c>
      <c r="I127" s="13" t="s">
        <v>1487</v>
      </c>
      <c r="J127" s="13" t="s">
        <v>1544</v>
      </c>
      <c r="K127" s="13" t="s">
        <v>41</v>
      </c>
      <c r="L127" s="11" t="s">
        <v>1462</v>
      </c>
      <c r="M127" s="11"/>
      <c r="N127" s="11">
        <v>100</v>
      </c>
      <c r="O127" s="11" t="s">
        <v>288</v>
      </c>
      <c r="P127" s="11" t="s">
        <v>1330</v>
      </c>
      <c r="Q127" s="11">
        <v>45</v>
      </c>
      <c r="R127" s="11">
        <v>4500</v>
      </c>
      <c r="S127" s="13"/>
      <c r="T127" s="11"/>
      <c r="U127" s="63">
        <v>1.03</v>
      </c>
      <c r="V127" s="17">
        <f t="shared" si="14"/>
        <v>1.9047619047619091E-2</v>
      </c>
      <c r="W127" s="38">
        <v>1.05</v>
      </c>
      <c r="X127" s="21" t="s">
        <v>288</v>
      </c>
      <c r="Y127" s="25">
        <f t="shared" si="9"/>
        <v>105</v>
      </c>
      <c r="Z127" s="25">
        <f t="shared" si="15"/>
        <v>129.15</v>
      </c>
      <c r="AA127" s="13">
        <v>0.4</v>
      </c>
      <c r="AB127" s="27">
        <f t="shared" si="11"/>
        <v>0.63</v>
      </c>
      <c r="AC127" s="13">
        <v>0.45</v>
      </c>
      <c r="AD127" s="37">
        <f t="shared" si="12"/>
        <v>0.57750000000000012</v>
      </c>
      <c r="AE127" s="70"/>
      <c r="AF127" s="11"/>
      <c r="AG127" s="41">
        <f t="shared" si="13"/>
        <v>1.05</v>
      </c>
    </row>
    <row r="128" spans="1:33">
      <c r="A128" s="11">
        <v>738720920</v>
      </c>
      <c r="B128" s="11" t="s">
        <v>35</v>
      </c>
      <c r="C128" s="11" t="s">
        <v>1601</v>
      </c>
      <c r="D128" s="11"/>
      <c r="E128" s="12" t="s">
        <v>1716</v>
      </c>
      <c r="F128" s="77" t="s">
        <v>1734</v>
      </c>
      <c r="G128" s="13" t="s">
        <v>1718</v>
      </c>
      <c r="H128" s="20" t="s">
        <v>1735</v>
      </c>
      <c r="I128" s="13" t="s">
        <v>1487</v>
      </c>
      <c r="J128" s="13" t="s">
        <v>1544</v>
      </c>
      <c r="K128" s="13" t="s">
        <v>41</v>
      </c>
      <c r="L128" s="11" t="s">
        <v>1462</v>
      </c>
      <c r="M128" s="11"/>
      <c r="N128" s="11">
        <v>100</v>
      </c>
      <c r="O128" s="11" t="s">
        <v>288</v>
      </c>
      <c r="P128" s="11" t="s">
        <v>1330</v>
      </c>
      <c r="Q128" s="11">
        <v>45</v>
      </c>
      <c r="R128" s="11">
        <v>4500</v>
      </c>
      <c r="S128" s="13"/>
      <c r="T128" s="11"/>
      <c r="U128" s="63">
        <v>1.2</v>
      </c>
      <c r="V128" s="17">
        <f t="shared" si="14"/>
        <v>2.4390243902439046E-2</v>
      </c>
      <c r="W128" s="38">
        <v>1.23</v>
      </c>
      <c r="X128" s="21" t="s">
        <v>288</v>
      </c>
      <c r="Y128" s="25">
        <f t="shared" si="9"/>
        <v>123</v>
      </c>
      <c r="Z128" s="25">
        <f t="shared" si="15"/>
        <v>151.29</v>
      </c>
      <c r="AA128" s="13">
        <v>0.4</v>
      </c>
      <c r="AB128" s="27">
        <f t="shared" si="11"/>
        <v>0.73799999999999999</v>
      </c>
      <c r="AC128" s="13">
        <v>0.45</v>
      </c>
      <c r="AD128" s="37">
        <f t="shared" si="12"/>
        <v>0.67649999999999999</v>
      </c>
      <c r="AE128" s="70"/>
      <c r="AF128" s="11"/>
      <c r="AG128" s="41">
        <f t="shared" si="13"/>
        <v>1.23</v>
      </c>
    </row>
    <row r="129" spans="1:33">
      <c r="A129" s="82">
        <v>738722102</v>
      </c>
      <c r="B129" s="11" t="s">
        <v>35</v>
      </c>
      <c r="C129" s="11" t="s">
        <v>1601</v>
      </c>
      <c r="D129" s="11"/>
      <c r="E129" s="12" t="s">
        <v>1716</v>
      </c>
      <c r="F129" s="77" t="s">
        <v>1736</v>
      </c>
      <c r="G129" s="13" t="s">
        <v>1718</v>
      </c>
      <c r="H129" s="20" t="s">
        <v>1737</v>
      </c>
      <c r="I129" s="13" t="s">
        <v>1487</v>
      </c>
      <c r="J129" s="13" t="s">
        <v>1544</v>
      </c>
      <c r="K129" s="13" t="s">
        <v>41</v>
      </c>
      <c r="L129" s="11" t="s">
        <v>1462</v>
      </c>
      <c r="M129" s="11"/>
      <c r="N129" s="11">
        <v>100</v>
      </c>
      <c r="O129" s="11" t="s">
        <v>288</v>
      </c>
      <c r="P129" s="11" t="s">
        <v>1330</v>
      </c>
      <c r="Q129" s="11">
        <v>0</v>
      </c>
      <c r="R129" s="11"/>
      <c r="S129" s="13"/>
      <c r="T129" s="11"/>
      <c r="U129" s="63">
        <v>1.35</v>
      </c>
      <c r="V129" s="17">
        <f t="shared" si="14"/>
        <v>1.4598540145985384E-2</v>
      </c>
      <c r="W129" s="38">
        <v>1.37</v>
      </c>
      <c r="X129" s="21" t="s">
        <v>288</v>
      </c>
      <c r="Y129" s="25">
        <f t="shared" si="9"/>
        <v>137</v>
      </c>
      <c r="Z129" s="25">
        <f t="shared" si="15"/>
        <v>168.51</v>
      </c>
      <c r="AA129" s="13">
        <v>0.4</v>
      </c>
      <c r="AB129" s="27">
        <f t="shared" si="11"/>
        <v>0.82200000000000006</v>
      </c>
      <c r="AC129" s="13">
        <v>0.45</v>
      </c>
      <c r="AD129" s="37">
        <f t="shared" si="12"/>
        <v>0.75350000000000017</v>
      </c>
      <c r="AE129" s="70"/>
      <c r="AF129" s="11"/>
      <c r="AG129" s="41">
        <f t="shared" si="13"/>
        <v>1.37</v>
      </c>
    </row>
    <row r="130" spans="1:33">
      <c r="A130" s="82">
        <v>738722103</v>
      </c>
      <c r="B130" s="11" t="s">
        <v>35</v>
      </c>
      <c r="C130" s="11" t="s">
        <v>1601</v>
      </c>
      <c r="D130" s="11"/>
      <c r="E130" s="12" t="s">
        <v>1716</v>
      </c>
      <c r="F130" s="77" t="s">
        <v>1738</v>
      </c>
      <c r="G130" s="13" t="s">
        <v>1718</v>
      </c>
      <c r="H130" s="20" t="s">
        <v>1739</v>
      </c>
      <c r="I130" s="13" t="s">
        <v>1487</v>
      </c>
      <c r="J130" s="13" t="s">
        <v>1544</v>
      </c>
      <c r="K130" s="13" t="s">
        <v>41</v>
      </c>
      <c r="L130" s="11" t="s">
        <v>1462</v>
      </c>
      <c r="M130" s="11"/>
      <c r="N130" s="11">
        <v>100</v>
      </c>
      <c r="O130" s="11" t="s">
        <v>288</v>
      </c>
      <c r="P130" s="11" t="s">
        <v>1330</v>
      </c>
      <c r="Q130" s="11">
        <v>0</v>
      </c>
      <c r="R130" s="11"/>
      <c r="S130" s="13"/>
      <c r="T130" s="11"/>
      <c r="U130" s="63">
        <v>1.45</v>
      </c>
      <c r="V130" s="17">
        <f t="shared" ref="V130:V193" si="16">1-(U130/W130)</f>
        <v>2.0270270270270285E-2</v>
      </c>
      <c r="W130" s="38">
        <v>1.48</v>
      </c>
      <c r="X130" s="21" t="s">
        <v>288</v>
      </c>
      <c r="Y130" s="25">
        <f t="shared" ref="Y130:Y193" si="17">W130*N130</f>
        <v>148</v>
      </c>
      <c r="Z130" s="25">
        <f t="shared" ref="Z130:Z193" si="18">Y130*1.23</f>
        <v>182.04</v>
      </c>
      <c r="AA130" s="13">
        <v>0.4</v>
      </c>
      <c r="AB130" s="27">
        <f t="shared" ref="AB130:AB193" si="19">W130*(1-AA130)</f>
        <v>0.88800000000000001</v>
      </c>
      <c r="AC130" s="13">
        <v>0.45</v>
      </c>
      <c r="AD130" s="37">
        <f t="shared" ref="AD130:AD193" si="20">W130*(1-AC130)</f>
        <v>0.81400000000000006</v>
      </c>
      <c r="AE130" s="70"/>
      <c r="AF130" s="11"/>
      <c r="AG130" s="41">
        <f t="shared" ref="AG130:AG193" si="21">W130*(1-(AF130/100))</f>
        <v>1.48</v>
      </c>
    </row>
    <row r="131" spans="1:33">
      <c r="A131" s="82">
        <v>738722104</v>
      </c>
      <c r="B131" s="11" t="s">
        <v>35</v>
      </c>
      <c r="C131" s="11" t="s">
        <v>1601</v>
      </c>
      <c r="D131" s="11"/>
      <c r="E131" s="12" t="s">
        <v>1716</v>
      </c>
      <c r="F131" s="77" t="s">
        <v>1740</v>
      </c>
      <c r="G131" s="13" t="s">
        <v>1718</v>
      </c>
      <c r="H131" s="20" t="s">
        <v>1741</v>
      </c>
      <c r="I131" s="13" t="s">
        <v>1487</v>
      </c>
      <c r="J131" s="13" t="s">
        <v>1544</v>
      </c>
      <c r="K131" s="13" t="s">
        <v>41</v>
      </c>
      <c r="L131" s="11" t="s">
        <v>1462</v>
      </c>
      <c r="M131" s="11"/>
      <c r="N131" s="11">
        <v>100</v>
      </c>
      <c r="O131" s="11" t="s">
        <v>288</v>
      </c>
      <c r="P131" s="11" t="s">
        <v>1330</v>
      </c>
      <c r="Q131" s="11">
        <v>0</v>
      </c>
      <c r="R131" s="11"/>
      <c r="S131" s="13"/>
      <c r="T131" s="11"/>
      <c r="U131" s="63">
        <v>1.55</v>
      </c>
      <c r="V131" s="17">
        <f t="shared" si="16"/>
        <v>1.8987341772151889E-2</v>
      </c>
      <c r="W131" s="38">
        <v>1.58</v>
      </c>
      <c r="X131" s="21" t="s">
        <v>288</v>
      </c>
      <c r="Y131" s="25">
        <f t="shared" si="17"/>
        <v>158</v>
      </c>
      <c r="Z131" s="25">
        <f t="shared" si="18"/>
        <v>194.34</v>
      </c>
      <c r="AA131" s="13">
        <v>0.4</v>
      </c>
      <c r="AB131" s="27">
        <f t="shared" si="19"/>
        <v>0.94799999999999995</v>
      </c>
      <c r="AC131" s="13">
        <v>0.45</v>
      </c>
      <c r="AD131" s="37">
        <f t="shared" si="20"/>
        <v>0.86900000000000011</v>
      </c>
      <c r="AE131" s="70"/>
      <c r="AF131" s="11"/>
      <c r="AG131" s="41">
        <f t="shared" si="21"/>
        <v>1.58</v>
      </c>
    </row>
    <row r="132" spans="1:33">
      <c r="A132" s="82">
        <v>738722105</v>
      </c>
      <c r="B132" s="11" t="s">
        <v>35</v>
      </c>
      <c r="C132" s="11" t="s">
        <v>1601</v>
      </c>
      <c r="D132" s="11"/>
      <c r="E132" s="12" t="s">
        <v>1716</v>
      </c>
      <c r="F132" s="77" t="s">
        <v>1742</v>
      </c>
      <c r="G132" s="13" t="s">
        <v>1718</v>
      </c>
      <c r="H132" s="20" t="s">
        <v>1743</v>
      </c>
      <c r="I132" s="13" t="s">
        <v>1487</v>
      </c>
      <c r="J132" s="13" t="s">
        <v>1544</v>
      </c>
      <c r="K132" s="13" t="s">
        <v>41</v>
      </c>
      <c r="L132" s="11" t="s">
        <v>1462</v>
      </c>
      <c r="M132" s="11"/>
      <c r="N132" s="11">
        <v>100</v>
      </c>
      <c r="O132" s="11" t="s">
        <v>288</v>
      </c>
      <c r="P132" s="11" t="s">
        <v>1330</v>
      </c>
      <c r="Q132" s="11">
        <v>0</v>
      </c>
      <c r="R132" s="11"/>
      <c r="S132" s="13"/>
      <c r="T132" s="11"/>
      <c r="U132" s="63">
        <v>1.7</v>
      </c>
      <c r="V132" s="17">
        <f t="shared" si="16"/>
        <v>2.8571428571428581E-2</v>
      </c>
      <c r="W132" s="38">
        <v>1.75</v>
      </c>
      <c r="X132" s="21" t="s">
        <v>288</v>
      </c>
      <c r="Y132" s="25">
        <f t="shared" si="17"/>
        <v>175</v>
      </c>
      <c r="Z132" s="25">
        <f t="shared" si="18"/>
        <v>215.25</v>
      </c>
      <c r="AA132" s="13">
        <v>0.4</v>
      </c>
      <c r="AB132" s="27">
        <f t="shared" si="19"/>
        <v>1.05</v>
      </c>
      <c r="AC132" s="13">
        <v>0.45</v>
      </c>
      <c r="AD132" s="37">
        <f t="shared" si="20"/>
        <v>0.96250000000000013</v>
      </c>
      <c r="AE132" s="70"/>
      <c r="AF132" s="11"/>
      <c r="AG132" s="41">
        <f t="shared" si="21"/>
        <v>1.75</v>
      </c>
    </row>
    <row r="133" spans="1:33">
      <c r="A133" s="82">
        <v>738722106</v>
      </c>
      <c r="B133" s="11" t="s">
        <v>35</v>
      </c>
      <c r="C133" s="11" t="s">
        <v>1601</v>
      </c>
      <c r="D133" s="11"/>
      <c r="E133" s="12" t="s">
        <v>1716</v>
      </c>
      <c r="F133" s="77" t="s">
        <v>1744</v>
      </c>
      <c r="G133" s="13" t="s">
        <v>1718</v>
      </c>
      <c r="H133" s="20" t="s">
        <v>1745</v>
      </c>
      <c r="I133" s="13" t="s">
        <v>1487</v>
      </c>
      <c r="J133" s="13" t="s">
        <v>1544</v>
      </c>
      <c r="K133" s="13" t="s">
        <v>41</v>
      </c>
      <c r="L133" s="11" t="s">
        <v>1462</v>
      </c>
      <c r="M133" s="11"/>
      <c r="N133" s="11">
        <v>100</v>
      </c>
      <c r="O133" s="11" t="s">
        <v>288</v>
      </c>
      <c r="P133" s="11" t="s">
        <v>1330</v>
      </c>
      <c r="Q133" s="11">
        <v>0</v>
      </c>
      <c r="R133" s="11"/>
      <c r="S133" s="13"/>
      <c r="T133" s="11"/>
      <c r="U133" s="63">
        <v>1.88</v>
      </c>
      <c r="V133" s="17">
        <f t="shared" si="16"/>
        <v>2.083333333333337E-2</v>
      </c>
      <c r="W133" s="38">
        <v>1.92</v>
      </c>
      <c r="X133" s="21" t="s">
        <v>288</v>
      </c>
      <c r="Y133" s="25">
        <f t="shared" si="17"/>
        <v>192</v>
      </c>
      <c r="Z133" s="25">
        <f t="shared" si="18"/>
        <v>236.16</v>
      </c>
      <c r="AA133" s="13">
        <v>0.4</v>
      </c>
      <c r="AB133" s="27">
        <f t="shared" si="19"/>
        <v>1.1519999999999999</v>
      </c>
      <c r="AC133" s="13">
        <v>0.45</v>
      </c>
      <c r="AD133" s="37">
        <f t="shared" si="20"/>
        <v>1.056</v>
      </c>
      <c r="AE133" s="70"/>
      <c r="AF133" s="11"/>
      <c r="AG133" s="41">
        <f t="shared" si="21"/>
        <v>1.92</v>
      </c>
    </row>
    <row r="134" spans="1:33">
      <c r="A134" s="82">
        <v>738722107</v>
      </c>
      <c r="B134" s="11" t="s">
        <v>35</v>
      </c>
      <c r="C134" s="11" t="s">
        <v>1601</v>
      </c>
      <c r="D134" s="11"/>
      <c r="E134" s="12" t="s">
        <v>1716</v>
      </c>
      <c r="F134" s="77" t="s">
        <v>1746</v>
      </c>
      <c r="G134" s="13" t="s">
        <v>1718</v>
      </c>
      <c r="H134" s="20" t="s">
        <v>1747</v>
      </c>
      <c r="I134" s="13" t="s">
        <v>1487</v>
      </c>
      <c r="J134" s="13" t="s">
        <v>1544</v>
      </c>
      <c r="K134" s="13" t="s">
        <v>41</v>
      </c>
      <c r="L134" s="11" t="s">
        <v>1462</v>
      </c>
      <c r="M134" s="11"/>
      <c r="N134" s="11">
        <v>100</v>
      </c>
      <c r="O134" s="11" t="s">
        <v>288</v>
      </c>
      <c r="P134" s="11" t="s">
        <v>1330</v>
      </c>
      <c r="Q134" s="11">
        <v>0</v>
      </c>
      <c r="R134" s="11"/>
      <c r="S134" s="13"/>
      <c r="T134" s="11"/>
      <c r="U134" s="63">
        <v>2.0499999999999998</v>
      </c>
      <c r="V134" s="17">
        <f t="shared" si="16"/>
        <v>2.3809523809523947E-2</v>
      </c>
      <c r="W134" s="38">
        <v>2.1</v>
      </c>
      <c r="X134" s="21" t="s">
        <v>288</v>
      </c>
      <c r="Y134" s="25">
        <f t="shared" si="17"/>
        <v>210</v>
      </c>
      <c r="Z134" s="25">
        <f t="shared" si="18"/>
        <v>258.3</v>
      </c>
      <c r="AA134" s="13">
        <v>0.4</v>
      </c>
      <c r="AB134" s="27">
        <f t="shared" si="19"/>
        <v>1.26</v>
      </c>
      <c r="AC134" s="13">
        <v>0.45</v>
      </c>
      <c r="AD134" s="37">
        <f t="shared" si="20"/>
        <v>1.1550000000000002</v>
      </c>
      <c r="AE134" s="70"/>
      <c r="AF134" s="11"/>
      <c r="AG134" s="41">
        <f t="shared" si="21"/>
        <v>2.1</v>
      </c>
    </row>
    <row r="135" spans="1:33">
      <c r="A135" s="11">
        <v>738720987</v>
      </c>
      <c r="B135" s="11" t="s">
        <v>327</v>
      </c>
      <c r="C135" s="11" t="s">
        <v>1601</v>
      </c>
      <c r="D135" s="11"/>
      <c r="E135" s="12" t="s">
        <v>1748</v>
      </c>
      <c r="F135" s="77" t="s">
        <v>1717</v>
      </c>
      <c r="G135" s="13" t="s">
        <v>1749</v>
      </c>
      <c r="H135" s="20" t="s">
        <v>1750</v>
      </c>
      <c r="I135" s="13" t="s">
        <v>1487</v>
      </c>
      <c r="J135" s="13" t="s">
        <v>1544</v>
      </c>
      <c r="K135" s="13" t="s">
        <v>41</v>
      </c>
      <c r="L135" s="11" t="s">
        <v>1462</v>
      </c>
      <c r="M135" s="11"/>
      <c r="N135" s="11">
        <v>100</v>
      </c>
      <c r="O135" s="11" t="s">
        <v>288</v>
      </c>
      <c r="P135" s="11" t="s">
        <v>1330</v>
      </c>
      <c r="Q135" s="11">
        <v>54</v>
      </c>
      <c r="R135" s="11">
        <v>5400</v>
      </c>
      <c r="S135" s="13"/>
      <c r="T135" s="11"/>
      <c r="U135" s="63">
        <v>0.29499999999999998</v>
      </c>
      <c r="V135" s="17">
        <f t="shared" si="16"/>
        <v>1.6666666666666718E-2</v>
      </c>
      <c r="W135" s="38">
        <v>0.3</v>
      </c>
      <c r="X135" s="21" t="s">
        <v>288</v>
      </c>
      <c r="Y135" s="25">
        <f t="shared" si="17"/>
        <v>30</v>
      </c>
      <c r="Z135" s="25">
        <f t="shared" si="18"/>
        <v>36.9</v>
      </c>
      <c r="AA135" s="13">
        <v>0.4</v>
      </c>
      <c r="AB135" s="27">
        <f t="shared" si="19"/>
        <v>0.18</v>
      </c>
      <c r="AC135" s="13">
        <v>0.45</v>
      </c>
      <c r="AD135" s="37">
        <f t="shared" si="20"/>
        <v>0.16500000000000001</v>
      </c>
      <c r="AE135" s="70"/>
      <c r="AF135" s="11"/>
      <c r="AG135" s="41">
        <f t="shared" si="21"/>
        <v>0.3</v>
      </c>
    </row>
    <row r="136" spans="1:33">
      <c r="A136" s="11">
        <v>738720988</v>
      </c>
      <c r="B136" s="11" t="s">
        <v>327</v>
      </c>
      <c r="C136" s="11" t="s">
        <v>1601</v>
      </c>
      <c r="D136" s="11"/>
      <c r="E136" s="12" t="s">
        <v>1748</v>
      </c>
      <c r="F136" s="77" t="s">
        <v>1720</v>
      </c>
      <c r="G136" s="13" t="s">
        <v>1749</v>
      </c>
      <c r="H136" s="20" t="s">
        <v>1751</v>
      </c>
      <c r="I136" s="13" t="s">
        <v>1487</v>
      </c>
      <c r="J136" s="13" t="s">
        <v>1544</v>
      </c>
      <c r="K136" s="13" t="s">
        <v>41</v>
      </c>
      <c r="L136" s="11" t="s">
        <v>1462</v>
      </c>
      <c r="M136" s="11"/>
      <c r="N136" s="11">
        <v>100</v>
      </c>
      <c r="O136" s="11" t="s">
        <v>288</v>
      </c>
      <c r="P136" s="11" t="s">
        <v>1330</v>
      </c>
      <c r="Q136" s="11">
        <v>54</v>
      </c>
      <c r="R136" s="11">
        <v>5400</v>
      </c>
      <c r="S136" s="13"/>
      <c r="T136" s="11"/>
      <c r="U136" s="63">
        <v>0.30499999999999999</v>
      </c>
      <c r="V136" s="17">
        <f t="shared" si="16"/>
        <v>1.6129032258064502E-2</v>
      </c>
      <c r="W136" s="38">
        <v>0.31</v>
      </c>
      <c r="X136" s="21" t="s">
        <v>288</v>
      </c>
      <c r="Y136" s="25">
        <f t="shared" si="17"/>
        <v>31</v>
      </c>
      <c r="Z136" s="25">
        <f t="shared" si="18"/>
        <v>38.130000000000003</v>
      </c>
      <c r="AA136" s="13">
        <v>0.4</v>
      </c>
      <c r="AB136" s="27">
        <f t="shared" si="19"/>
        <v>0.186</v>
      </c>
      <c r="AC136" s="13">
        <v>0.45</v>
      </c>
      <c r="AD136" s="37">
        <f t="shared" si="20"/>
        <v>0.17050000000000001</v>
      </c>
      <c r="AE136" s="70"/>
      <c r="AF136" s="11"/>
      <c r="AG136" s="41">
        <f t="shared" si="21"/>
        <v>0.31</v>
      </c>
    </row>
    <row r="137" spans="1:33">
      <c r="A137" s="11">
        <v>738720989</v>
      </c>
      <c r="B137" s="11" t="s">
        <v>327</v>
      </c>
      <c r="C137" s="11" t="s">
        <v>1601</v>
      </c>
      <c r="D137" s="11"/>
      <c r="E137" s="12" t="s">
        <v>1748</v>
      </c>
      <c r="F137" s="77" t="s">
        <v>1722</v>
      </c>
      <c r="G137" s="13" t="s">
        <v>1749</v>
      </c>
      <c r="H137" s="20" t="s">
        <v>1752</v>
      </c>
      <c r="I137" s="13" t="s">
        <v>1487</v>
      </c>
      <c r="J137" s="13" t="s">
        <v>1544</v>
      </c>
      <c r="K137" s="13" t="s">
        <v>41</v>
      </c>
      <c r="L137" s="11" t="s">
        <v>1462</v>
      </c>
      <c r="M137" s="11"/>
      <c r="N137" s="11">
        <v>100</v>
      </c>
      <c r="O137" s="11" t="s">
        <v>288</v>
      </c>
      <c r="P137" s="11" t="s">
        <v>1330</v>
      </c>
      <c r="Q137" s="11">
        <v>54</v>
      </c>
      <c r="R137" s="11">
        <v>5400</v>
      </c>
      <c r="S137" s="13"/>
      <c r="T137" s="11"/>
      <c r="U137" s="63">
        <v>0.34</v>
      </c>
      <c r="V137" s="17">
        <f t="shared" si="16"/>
        <v>2.857142857142847E-2</v>
      </c>
      <c r="W137" s="38">
        <v>0.35</v>
      </c>
      <c r="X137" s="21" t="s">
        <v>288</v>
      </c>
      <c r="Y137" s="25">
        <f t="shared" si="17"/>
        <v>35</v>
      </c>
      <c r="Z137" s="25">
        <f t="shared" si="18"/>
        <v>43.05</v>
      </c>
      <c r="AA137" s="13">
        <v>0.4</v>
      </c>
      <c r="AB137" s="27">
        <f t="shared" si="19"/>
        <v>0.21</v>
      </c>
      <c r="AC137" s="13">
        <v>0.45</v>
      </c>
      <c r="AD137" s="37">
        <f t="shared" si="20"/>
        <v>0.1925</v>
      </c>
      <c r="AE137" s="70"/>
      <c r="AF137" s="11"/>
      <c r="AG137" s="41">
        <f t="shared" si="21"/>
        <v>0.35</v>
      </c>
    </row>
    <row r="138" spans="1:33">
      <c r="A138" s="11">
        <v>738720990</v>
      </c>
      <c r="B138" s="11" t="s">
        <v>327</v>
      </c>
      <c r="C138" s="11" t="s">
        <v>1601</v>
      </c>
      <c r="D138" s="11"/>
      <c r="E138" s="12" t="s">
        <v>1748</v>
      </c>
      <c r="F138" s="77" t="s">
        <v>1724</v>
      </c>
      <c r="G138" s="13" t="s">
        <v>1749</v>
      </c>
      <c r="H138" s="20" t="s">
        <v>1753</v>
      </c>
      <c r="I138" s="13" t="s">
        <v>1487</v>
      </c>
      <c r="J138" s="13" t="s">
        <v>1544</v>
      </c>
      <c r="K138" s="13" t="s">
        <v>41</v>
      </c>
      <c r="L138" s="11" t="s">
        <v>1462</v>
      </c>
      <c r="M138" s="11"/>
      <c r="N138" s="11">
        <v>100</v>
      </c>
      <c r="O138" s="11" t="s">
        <v>288</v>
      </c>
      <c r="P138" s="11" t="s">
        <v>1330</v>
      </c>
      <c r="Q138" s="11">
        <v>45</v>
      </c>
      <c r="R138" s="11">
        <v>4500</v>
      </c>
      <c r="S138" s="13"/>
      <c r="T138" s="11"/>
      <c r="U138" s="63">
        <v>0.37</v>
      </c>
      <c r="V138" s="17">
        <f t="shared" si="16"/>
        <v>2.6315789473684181E-2</v>
      </c>
      <c r="W138" s="38">
        <v>0.38</v>
      </c>
      <c r="X138" s="21" t="s">
        <v>288</v>
      </c>
      <c r="Y138" s="25">
        <f t="shared" si="17"/>
        <v>38</v>
      </c>
      <c r="Z138" s="25">
        <f t="shared" si="18"/>
        <v>46.74</v>
      </c>
      <c r="AA138" s="13">
        <v>0.4</v>
      </c>
      <c r="AB138" s="27">
        <f t="shared" si="19"/>
        <v>0.22799999999999998</v>
      </c>
      <c r="AC138" s="13">
        <v>0.45</v>
      </c>
      <c r="AD138" s="37">
        <f t="shared" si="20"/>
        <v>0.20900000000000002</v>
      </c>
      <c r="AE138" s="70"/>
      <c r="AF138" s="11"/>
      <c r="AG138" s="41">
        <f t="shared" si="21"/>
        <v>0.38</v>
      </c>
    </row>
    <row r="139" spans="1:33">
      <c r="A139" s="11">
        <v>738720991</v>
      </c>
      <c r="B139" s="11" t="s">
        <v>327</v>
      </c>
      <c r="C139" s="11" t="s">
        <v>1601</v>
      </c>
      <c r="D139" s="11"/>
      <c r="E139" s="12" t="s">
        <v>1748</v>
      </c>
      <c r="F139" s="77" t="s">
        <v>1726</v>
      </c>
      <c r="G139" s="13" t="s">
        <v>1749</v>
      </c>
      <c r="H139" s="20" t="s">
        <v>1754</v>
      </c>
      <c r="I139" s="13" t="s">
        <v>1487</v>
      </c>
      <c r="J139" s="13" t="s">
        <v>1544</v>
      </c>
      <c r="K139" s="13" t="s">
        <v>41</v>
      </c>
      <c r="L139" s="11" t="s">
        <v>1462</v>
      </c>
      <c r="M139" s="11"/>
      <c r="N139" s="11">
        <v>100</v>
      </c>
      <c r="O139" s="11" t="s">
        <v>288</v>
      </c>
      <c r="P139" s="11" t="s">
        <v>1330</v>
      </c>
      <c r="Q139" s="11">
        <v>45</v>
      </c>
      <c r="R139" s="11">
        <v>4500</v>
      </c>
      <c r="S139" s="13"/>
      <c r="T139" s="11"/>
      <c r="U139" s="63">
        <v>0.40500000000000003</v>
      </c>
      <c r="V139" s="17">
        <f t="shared" si="16"/>
        <v>1.2195121951219412E-2</v>
      </c>
      <c r="W139" s="38">
        <v>0.41</v>
      </c>
      <c r="X139" s="21" t="s">
        <v>288</v>
      </c>
      <c r="Y139" s="25">
        <f t="shared" si="17"/>
        <v>41</v>
      </c>
      <c r="Z139" s="25">
        <f t="shared" si="18"/>
        <v>50.43</v>
      </c>
      <c r="AA139" s="13">
        <v>0.4</v>
      </c>
      <c r="AB139" s="27">
        <f t="shared" si="19"/>
        <v>0.24599999999999997</v>
      </c>
      <c r="AC139" s="13">
        <v>0.45</v>
      </c>
      <c r="AD139" s="37">
        <f t="shared" si="20"/>
        <v>0.22550000000000001</v>
      </c>
      <c r="AE139" s="70"/>
      <c r="AF139" s="11"/>
      <c r="AG139" s="41">
        <f t="shared" si="21"/>
        <v>0.41</v>
      </c>
    </row>
    <row r="140" spans="1:33">
      <c r="A140" s="11">
        <v>738720992</v>
      </c>
      <c r="B140" s="11" t="s">
        <v>327</v>
      </c>
      <c r="C140" s="11" t="s">
        <v>1601</v>
      </c>
      <c r="D140" s="11"/>
      <c r="E140" s="12" t="s">
        <v>1748</v>
      </c>
      <c r="F140" s="77" t="s">
        <v>1728</v>
      </c>
      <c r="G140" s="13" t="s">
        <v>1749</v>
      </c>
      <c r="H140" s="20" t="s">
        <v>1755</v>
      </c>
      <c r="I140" s="13" t="s">
        <v>1487</v>
      </c>
      <c r="J140" s="13" t="s">
        <v>1544</v>
      </c>
      <c r="K140" s="13" t="s">
        <v>41</v>
      </c>
      <c r="L140" s="11" t="s">
        <v>1462</v>
      </c>
      <c r="M140" s="11"/>
      <c r="N140" s="11">
        <v>100</v>
      </c>
      <c r="O140" s="11" t="s">
        <v>288</v>
      </c>
      <c r="P140" s="11" t="s">
        <v>1330</v>
      </c>
      <c r="Q140" s="11">
        <v>45</v>
      </c>
      <c r="R140" s="11">
        <v>4500</v>
      </c>
      <c r="S140" s="13"/>
      <c r="T140" s="11"/>
      <c r="U140" s="63">
        <v>0.45</v>
      </c>
      <c r="V140" s="17">
        <f t="shared" si="16"/>
        <v>2.1739130434782594E-2</v>
      </c>
      <c r="W140" s="38">
        <v>0.46</v>
      </c>
      <c r="X140" s="21" t="s">
        <v>288</v>
      </c>
      <c r="Y140" s="25">
        <f t="shared" si="17"/>
        <v>46</v>
      </c>
      <c r="Z140" s="25">
        <f t="shared" si="18"/>
        <v>56.58</v>
      </c>
      <c r="AA140" s="13">
        <v>0.4</v>
      </c>
      <c r="AB140" s="27">
        <f t="shared" si="19"/>
        <v>0.27600000000000002</v>
      </c>
      <c r="AC140" s="13">
        <v>0.45</v>
      </c>
      <c r="AD140" s="37">
        <f t="shared" si="20"/>
        <v>0.25300000000000006</v>
      </c>
      <c r="AE140" s="70"/>
      <c r="AF140" s="11"/>
      <c r="AG140" s="41">
        <f t="shared" si="21"/>
        <v>0.46</v>
      </c>
    </row>
    <row r="141" spans="1:33">
      <c r="A141" s="11">
        <v>738720993</v>
      </c>
      <c r="B141" s="11" t="s">
        <v>327</v>
      </c>
      <c r="C141" s="11" t="s">
        <v>1601</v>
      </c>
      <c r="D141" s="11"/>
      <c r="E141" s="12" t="s">
        <v>1748</v>
      </c>
      <c r="F141" s="77" t="s">
        <v>1730</v>
      </c>
      <c r="G141" s="13" t="s">
        <v>1749</v>
      </c>
      <c r="H141" s="20" t="s">
        <v>1756</v>
      </c>
      <c r="I141" s="13" t="s">
        <v>1487</v>
      </c>
      <c r="J141" s="13" t="s">
        <v>1544</v>
      </c>
      <c r="K141" s="13" t="s">
        <v>41</v>
      </c>
      <c r="L141" s="11" t="s">
        <v>1462</v>
      </c>
      <c r="M141" s="11"/>
      <c r="N141" s="11">
        <v>100</v>
      </c>
      <c r="O141" s="11" t="s">
        <v>288</v>
      </c>
      <c r="P141" s="11" t="s">
        <v>1330</v>
      </c>
      <c r="Q141" s="11">
        <v>45</v>
      </c>
      <c r="R141" s="11">
        <v>4500</v>
      </c>
      <c r="S141" s="13"/>
      <c r="T141" s="11"/>
      <c r="U141" s="63">
        <v>0.51</v>
      </c>
      <c r="V141" s="17">
        <f t="shared" si="16"/>
        <v>1.9230769230769273E-2</v>
      </c>
      <c r="W141" s="38">
        <v>0.52</v>
      </c>
      <c r="X141" s="21" t="s">
        <v>288</v>
      </c>
      <c r="Y141" s="25">
        <f t="shared" si="17"/>
        <v>52</v>
      </c>
      <c r="Z141" s="25">
        <f t="shared" si="18"/>
        <v>63.96</v>
      </c>
      <c r="AA141" s="13">
        <v>0.4</v>
      </c>
      <c r="AB141" s="27">
        <f t="shared" si="19"/>
        <v>0.312</v>
      </c>
      <c r="AC141" s="13">
        <v>0.45</v>
      </c>
      <c r="AD141" s="37">
        <f t="shared" si="20"/>
        <v>0.28600000000000003</v>
      </c>
      <c r="AE141" s="70"/>
      <c r="AF141" s="11"/>
      <c r="AG141" s="41">
        <f t="shared" si="21"/>
        <v>0.52</v>
      </c>
    </row>
    <row r="142" spans="1:33">
      <c r="A142" s="82" t="s">
        <v>1757</v>
      </c>
      <c r="B142" s="11" t="s">
        <v>327</v>
      </c>
      <c r="C142" s="11" t="s">
        <v>1601</v>
      </c>
      <c r="D142" s="11"/>
      <c r="E142" s="12" t="s">
        <v>1758</v>
      </c>
      <c r="F142" s="77" t="s">
        <v>1541</v>
      </c>
      <c r="G142" s="13"/>
      <c r="H142" s="20" t="s">
        <v>1759</v>
      </c>
      <c r="I142" s="13" t="s">
        <v>1487</v>
      </c>
      <c r="J142" s="13" t="s">
        <v>1544</v>
      </c>
      <c r="K142" s="13" t="s">
        <v>41</v>
      </c>
      <c r="L142" s="11" t="s">
        <v>1462</v>
      </c>
      <c r="M142" s="11"/>
      <c r="N142" s="11">
        <v>100</v>
      </c>
      <c r="O142" s="11" t="s">
        <v>288</v>
      </c>
      <c r="P142" s="11" t="s">
        <v>1330</v>
      </c>
      <c r="Q142" s="11">
        <v>0</v>
      </c>
      <c r="R142" s="11"/>
      <c r="S142" s="13"/>
      <c r="T142" s="11"/>
      <c r="U142" s="63">
        <v>0.23</v>
      </c>
      <c r="V142" s="17">
        <f t="shared" si="16"/>
        <v>2.1276595744680771E-2</v>
      </c>
      <c r="W142" s="38">
        <v>0.23499999999999999</v>
      </c>
      <c r="X142" s="21" t="s">
        <v>288</v>
      </c>
      <c r="Y142" s="25">
        <f t="shared" si="17"/>
        <v>23.5</v>
      </c>
      <c r="Z142" s="25">
        <f t="shared" si="18"/>
        <v>28.905000000000001</v>
      </c>
      <c r="AA142" s="13">
        <v>0.4</v>
      </c>
      <c r="AB142" s="27">
        <f t="shared" si="19"/>
        <v>0.14099999999999999</v>
      </c>
      <c r="AC142" s="13">
        <v>0.45</v>
      </c>
      <c r="AD142" s="37">
        <f t="shared" si="20"/>
        <v>0.12925</v>
      </c>
      <c r="AE142" s="70"/>
      <c r="AF142" s="11"/>
      <c r="AG142" s="41">
        <f t="shared" si="21"/>
        <v>0.23499999999999999</v>
      </c>
    </row>
    <row r="143" spans="1:33">
      <c r="A143" s="11">
        <v>738721121</v>
      </c>
      <c r="B143" s="11" t="s">
        <v>327</v>
      </c>
      <c r="C143" s="11" t="s">
        <v>1601</v>
      </c>
      <c r="D143" s="11"/>
      <c r="E143" s="12" t="s">
        <v>1760</v>
      </c>
      <c r="F143" s="77" t="s">
        <v>1545</v>
      </c>
      <c r="G143" s="13"/>
      <c r="H143" s="20" t="s">
        <v>1761</v>
      </c>
      <c r="I143" s="13" t="s">
        <v>1487</v>
      </c>
      <c r="J143" s="13" t="s">
        <v>1544</v>
      </c>
      <c r="K143" s="13" t="s">
        <v>41</v>
      </c>
      <c r="L143" s="11" t="s">
        <v>1462</v>
      </c>
      <c r="M143" s="11"/>
      <c r="N143" s="11">
        <v>100</v>
      </c>
      <c r="O143" s="11" t="s">
        <v>288</v>
      </c>
      <c r="P143" s="11" t="s">
        <v>1330</v>
      </c>
      <c r="Q143" s="11">
        <v>0</v>
      </c>
      <c r="R143" s="11">
        <v>0</v>
      </c>
      <c r="S143" s="13"/>
      <c r="T143" s="11"/>
      <c r="U143" s="63">
        <v>0.25</v>
      </c>
      <c r="V143" s="17">
        <f t="shared" si="16"/>
        <v>1.9607843137254943E-2</v>
      </c>
      <c r="W143" s="38">
        <v>0.255</v>
      </c>
      <c r="X143" s="21" t="s">
        <v>288</v>
      </c>
      <c r="Y143" s="25">
        <f t="shared" si="17"/>
        <v>25.5</v>
      </c>
      <c r="Z143" s="25">
        <f t="shared" si="18"/>
        <v>31.364999999999998</v>
      </c>
      <c r="AA143" s="13">
        <v>0.4</v>
      </c>
      <c r="AB143" s="27">
        <f t="shared" si="19"/>
        <v>0.153</v>
      </c>
      <c r="AC143" s="13">
        <v>0.45</v>
      </c>
      <c r="AD143" s="37">
        <f t="shared" si="20"/>
        <v>0.14025000000000001</v>
      </c>
      <c r="AE143" s="70"/>
      <c r="AF143" s="11"/>
      <c r="AG143" s="41">
        <f t="shared" si="21"/>
        <v>0.255</v>
      </c>
    </row>
    <row r="144" spans="1:33">
      <c r="A144" s="11">
        <v>738721122</v>
      </c>
      <c r="B144" s="11" t="s">
        <v>327</v>
      </c>
      <c r="C144" s="11" t="s">
        <v>1601</v>
      </c>
      <c r="D144" s="11"/>
      <c r="E144" s="12" t="s">
        <v>1762</v>
      </c>
      <c r="F144" s="77" t="s">
        <v>1547</v>
      </c>
      <c r="G144" s="13"/>
      <c r="H144" s="20" t="s">
        <v>1763</v>
      </c>
      <c r="I144" s="13" t="s">
        <v>1487</v>
      </c>
      <c r="J144" s="13" t="s">
        <v>1544</v>
      </c>
      <c r="K144" s="13" t="s">
        <v>41</v>
      </c>
      <c r="L144" s="11" t="s">
        <v>1462</v>
      </c>
      <c r="M144" s="11"/>
      <c r="N144" s="11">
        <v>100</v>
      </c>
      <c r="O144" s="11" t="s">
        <v>288</v>
      </c>
      <c r="P144" s="11" t="s">
        <v>1330</v>
      </c>
      <c r="Q144" s="11">
        <v>0</v>
      </c>
      <c r="R144" s="11">
        <v>0</v>
      </c>
      <c r="S144" s="13"/>
      <c r="T144" s="11"/>
      <c r="U144" s="63">
        <v>0.27</v>
      </c>
      <c r="V144" s="17">
        <f t="shared" si="16"/>
        <v>1.8181818181818188E-2</v>
      </c>
      <c r="W144" s="38">
        <v>0.27500000000000002</v>
      </c>
      <c r="X144" s="21" t="s">
        <v>288</v>
      </c>
      <c r="Y144" s="25">
        <f t="shared" si="17"/>
        <v>27.500000000000004</v>
      </c>
      <c r="Z144" s="25">
        <f t="shared" si="18"/>
        <v>33.825000000000003</v>
      </c>
      <c r="AA144" s="13">
        <v>0.4</v>
      </c>
      <c r="AB144" s="27">
        <f t="shared" si="19"/>
        <v>0.16500000000000001</v>
      </c>
      <c r="AC144" s="13">
        <v>0.45</v>
      </c>
      <c r="AD144" s="37">
        <f t="shared" si="20"/>
        <v>0.15125000000000002</v>
      </c>
      <c r="AE144" s="70"/>
      <c r="AF144" s="11"/>
      <c r="AG144" s="41">
        <f t="shared" si="21"/>
        <v>0.27500000000000002</v>
      </c>
    </row>
    <row r="145" spans="1:33">
      <c r="A145" s="82" t="s">
        <v>1764</v>
      </c>
      <c r="B145" s="11" t="s">
        <v>327</v>
      </c>
      <c r="C145" s="11" t="s">
        <v>1601</v>
      </c>
      <c r="D145" s="11"/>
      <c r="E145" s="12" t="s">
        <v>1765</v>
      </c>
      <c r="F145" s="77" t="s">
        <v>1549</v>
      </c>
      <c r="G145" s="13"/>
      <c r="H145" s="20" t="s">
        <v>1766</v>
      </c>
      <c r="I145" s="13" t="s">
        <v>1487</v>
      </c>
      <c r="J145" s="13" t="s">
        <v>1544</v>
      </c>
      <c r="K145" s="13" t="s">
        <v>41</v>
      </c>
      <c r="L145" s="11" t="s">
        <v>1462</v>
      </c>
      <c r="M145" s="11"/>
      <c r="N145" s="11">
        <v>100</v>
      </c>
      <c r="O145" s="11" t="s">
        <v>288</v>
      </c>
      <c r="P145" s="11" t="s">
        <v>1330</v>
      </c>
      <c r="Q145" s="11">
        <v>0</v>
      </c>
      <c r="R145" s="11"/>
      <c r="S145" s="13"/>
      <c r="T145" s="11"/>
      <c r="U145" s="63">
        <v>0.28000000000000003</v>
      </c>
      <c r="V145" s="17">
        <f t="shared" si="16"/>
        <v>3.4482758620689502E-2</v>
      </c>
      <c r="W145" s="38">
        <v>0.28999999999999998</v>
      </c>
      <c r="X145" s="21" t="s">
        <v>288</v>
      </c>
      <c r="Y145" s="25">
        <f t="shared" si="17"/>
        <v>28.999999999999996</v>
      </c>
      <c r="Z145" s="25">
        <f t="shared" si="18"/>
        <v>35.669999999999995</v>
      </c>
      <c r="AA145" s="13">
        <v>0.4</v>
      </c>
      <c r="AB145" s="27">
        <f t="shared" si="19"/>
        <v>0.17399999999999999</v>
      </c>
      <c r="AC145" s="13">
        <v>0.45</v>
      </c>
      <c r="AD145" s="37">
        <f t="shared" si="20"/>
        <v>0.1595</v>
      </c>
      <c r="AE145" s="70"/>
      <c r="AF145" s="11"/>
      <c r="AG145" s="41">
        <f t="shared" si="21"/>
        <v>0.28999999999999998</v>
      </c>
    </row>
    <row r="146" spans="1:33">
      <c r="A146" s="82" t="s">
        <v>1767</v>
      </c>
      <c r="B146" s="11" t="s">
        <v>327</v>
      </c>
      <c r="C146" s="11" t="s">
        <v>1601</v>
      </c>
      <c r="D146" s="11"/>
      <c r="E146" s="12" t="s">
        <v>1768</v>
      </c>
      <c r="F146" s="77" t="s">
        <v>1551</v>
      </c>
      <c r="G146" s="13"/>
      <c r="H146" s="20" t="s">
        <v>1769</v>
      </c>
      <c r="I146" s="13" t="s">
        <v>1487</v>
      </c>
      <c r="J146" s="13" t="s">
        <v>1544</v>
      </c>
      <c r="K146" s="13" t="s">
        <v>41</v>
      </c>
      <c r="L146" s="11" t="s">
        <v>1462</v>
      </c>
      <c r="M146" s="11"/>
      <c r="N146" s="11">
        <v>100</v>
      </c>
      <c r="O146" s="11" t="s">
        <v>288</v>
      </c>
      <c r="P146" s="11" t="s">
        <v>1330</v>
      </c>
      <c r="Q146" s="11">
        <v>0</v>
      </c>
      <c r="R146" s="11"/>
      <c r="S146" s="13"/>
      <c r="T146" s="11"/>
      <c r="U146" s="63">
        <v>0.31</v>
      </c>
      <c r="V146" s="17">
        <f t="shared" si="16"/>
        <v>3.125E-2</v>
      </c>
      <c r="W146" s="38">
        <v>0.32</v>
      </c>
      <c r="X146" s="21" t="s">
        <v>288</v>
      </c>
      <c r="Y146" s="25">
        <f t="shared" si="17"/>
        <v>32</v>
      </c>
      <c r="Z146" s="25">
        <f t="shared" si="18"/>
        <v>39.36</v>
      </c>
      <c r="AA146" s="13">
        <v>0.4</v>
      </c>
      <c r="AB146" s="27">
        <f t="shared" si="19"/>
        <v>0.192</v>
      </c>
      <c r="AC146" s="13">
        <v>0.45</v>
      </c>
      <c r="AD146" s="37">
        <f t="shared" si="20"/>
        <v>0.17600000000000002</v>
      </c>
      <c r="AE146" s="70"/>
      <c r="AF146" s="11"/>
      <c r="AG146" s="41">
        <f t="shared" si="21"/>
        <v>0.32</v>
      </c>
    </row>
    <row r="147" spans="1:33">
      <c r="A147" s="11">
        <v>738721123</v>
      </c>
      <c r="B147" s="11" t="s">
        <v>327</v>
      </c>
      <c r="C147" s="11" t="s">
        <v>1601</v>
      </c>
      <c r="D147" s="11"/>
      <c r="E147" s="12" t="s">
        <v>1770</v>
      </c>
      <c r="F147" s="77" t="s">
        <v>1553</v>
      </c>
      <c r="G147" s="13"/>
      <c r="H147" s="20" t="s">
        <v>1771</v>
      </c>
      <c r="I147" s="13" t="s">
        <v>1487</v>
      </c>
      <c r="J147" s="13" t="s">
        <v>1544</v>
      </c>
      <c r="K147" s="13" t="s">
        <v>41</v>
      </c>
      <c r="L147" s="11" t="s">
        <v>1462</v>
      </c>
      <c r="M147" s="11"/>
      <c r="N147" s="11">
        <v>100</v>
      </c>
      <c r="O147" s="11" t="s">
        <v>288</v>
      </c>
      <c r="P147" s="11" t="s">
        <v>1330</v>
      </c>
      <c r="Q147" s="11">
        <v>0</v>
      </c>
      <c r="R147" s="11">
        <v>0</v>
      </c>
      <c r="S147" s="13"/>
      <c r="T147" s="11"/>
      <c r="U147" s="63">
        <v>0.33500000000000002</v>
      </c>
      <c r="V147" s="17">
        <f t="shared" si="16"/>
        <v>2.8985507246376718E-2</v>
      </c>
      <c r="W147" s="38">
        <v>0.34499999999999997</v>
      </c>
      <c r="X147" s="21" t="s">
        <v>288</v>
      </c>
      <c r="Y147" s="25">
        <f t="shared" si="17"/>
        <v>34.5</v>
      </c>
      <c r="Z147" s="25">
        <f t="shared" si="18"/>
        <v>42.435000000000002</v>
      </c>
      <c r="AA147" s="13">
        <v>0.4</v>
      </c>
      <c r="AB147" s="27">
        <f t="shared" si="19"/>
        <v>0.20699999999999999</v>
      </c>
      <c r="AC147" s="13">
        <v>0.45</v>
      </c>
      <c r="AD147" s="37">
        <f t="shared" si="20"/>
        <v>0.18975</v>
      </c>
      <c r="AE147" s="70"/>
      <c r="AF147" s="11"/>
      <c r="AG147" s="41">
        <f t="shared" si="21"/>
        <v>0.34499999999999997</v>
      </c>
    </row>
    <row r="148" spans="1:33">
      <c r="A148" s="82" t="s">
        <v>1772</v>
      </c>
      <c r="B148" s="11" t="s">
        <v>327</v>
      </c>
      <c r="C148" s="11" t="s">
        <v>1601</v>
      </c>
      <c r="D148" s="11"/>
      <c r="E148" s="12" t="s">
        <v>1773</v>
      </c>
      <c r="F148" s="77" t="s">
        <v>1555</v>
      </c>
      <c r="G148" s="13"/>
      <c r="H148" s="20" t="s">
        <v>1774</v>
      </c>
      <c r="I148" s="13" t="s">
        <v>1487</v>
      </c>
      <c r="J148" s="13" t="s">
        <v>1544</v>
      </c>
      <c r="K148" s="13" t="s">
        <v>41</v>
      </c>
      <c r="L148" s="11" t="s">
        <v>1462</v>
      </c>
      <c r="M148" s="11"/>
      <c r="N148" s="11">
        <v>100</v>
      </c>
      <c r="O148" s="11" t="s">
        <v>288</v>
      </c>
      <c r="P148" s="11" t="s">
        <v>1330</v>
      </c>
      <c r="Q148" s="11">
        <v>0</v>
      </c>
      <c r="R148" s="11"/>
      <c r="S148" s="13"/>
      <c r="T148" s="11"/>
      <c r="U148" s="63">
        <v>0.36499999999999999</v>
      </c>
      <c r="V148" s="17">
        <f t="shared" si="16"/>
        <v>2.6666666666666727E-2</v>
      </c>
      <c r="W148" s="38">
        <v>0.375</v>
      </c>
      <c r="X148" s="21" t="s">
        <v>288</v>
      </c>
      <c r="Y148" s="25">
        <f t="shared" si="17"/>
        <v>37.5</v>
      </c>
      <c r="Z148" s="25">
        <f t="shared" si="18"/>
        <v>46.125</v>
      </c>
      <c r="AA148" s="13">
        <v>0.4</v>
      </c>
      <c r="AB148" s="27">
        <f t="shared" si="19"/>
        <v>0.22499999999999998</v>
      </c>
      <c r="AC148" s="13">
        <v>0.45</v>
      </c>
      <c r="AD148" s="37">
        <f t="shared" si="20"/>
        <v>0.20625000000000002</v>
      </c>
      <c r="AE148" s="70"/>
      <c r="AF148" s="11"/>
      <c r="AG148" s="41">
        <f t="shared" si="21"/>
        <v>0.375</v>
      </c>
    </row>
    <row r="149" spans="1:33">
      <c r="A149" s="82" t="s">
        <v>1775</v>
      </c>
      <c r="B149" s="11" t="s">
        <v>327</v>
      </c>
      <c r="C149" s="11" t="s">
        <v>1601</v>
      </c>
      <c r="D149" s="11"/>
      <c r="E149" s="12" t="s">
        <v>1776</v>
      </c>
      <c r="F149" s="77" t="s">
        <v>1557</v>
      </c>
      <c r="G149" s="13"/>
      <c r="H149" s="20" t="s">
        <v>1777</v>
      </c>
      <c r="I149" s="13" t="s">
        <v>1487</v>
      </c>
      <c r="J149" s="13" t="s">
        <v>1544</v>
      </c>
      <c r="K149" s="13" t="s">
        <v>41</v>
      </c>
      <c r="L149" s="11" t="s">
        <v>1462</v>
      </c>
      <c r="M149" s="11"/>
      <c r="N149" s="11">
        <v>100</v>
      </c>
      <c r="O149" s="11" t="s">
        <v>288</v>
      </c>
      <c r="P149" s="11" t="s">
        <v>1330</v>
      </c>
      <c r="Q149" s="11">
        <v>0</v>
      </c>
      <c r="R149" s="11"/>
      <c r="S149" s="13"/>
      <c r="T149" s="11"/>
      <c r="U149" s="63">
        <v>0.42</v>
      </c>
      <c r="V149" s="17">
        <f t="shared" si="16"/>
        <v>2.3255813953488413E-2</v>
      </c>
      <c r="W149" s="38">
        <v>0.43</v>
      </c>
      <c r="X149" s="21" t="s">
        <v>288</v>
      </c>
      <c r="Y149" s="25">
        <f t="shared" si="17"/>
        <v>43</v>
      </c>
      <c r="Z149" s="25">
        <f t="shared" si="18"/>
        <v>52.89</v>
      </c>
      <c r="AA149" s="13">
        <v>0.4</v>
      </c>
      <c r="AB149" s="27">
        <f t="shared" si="19"/>
        <v>0.25800000000000001</v>
      </c>
      <c r="AC149" s="13">
        <v>0.45</v>
      </c>
      <c r="AD149" s="37">
        <f t="shared" si="20"/>
        <v>0.23650000000000002</v>
      </c>
      <c r="AE149" s="70"/>
      <c r="AF149" s="11"/>
      <c r="AG149" s="41">
        <f t="shared" si="21"/>
        <v>0.43</v>
      </c>
    </row>
    <row r="150" spans="1:33">
      <c r="A150" s="11">
        <v>738722075</v>
      </c>
      <c r="B150" s="11" t="s">
        <v>65</v>
      </c>
      <c r="C150" s="11" t="s">
        <v>1601</v>
      </c>
      <c r="D150" s="11"/>
      <c r="E150" s="12" t="s">
        <v>1778</v>
      </c>
      <c r="F150" s="77">
        <v>60</v>
      </c>
      <c r="G150" s="13" t="s">
        <v>1779</v>
      </c>
      <c r="H150" s="20" t="s">
        <v>1780</v>
      </c>
      <c r="I150" s="13" t="s">
        <v>1487</v>
      </c>
      <c r="J150" s="13" t="s">
        <v>1544</v>
      </c>
      <c r="K150" s="13" t="s">
        <v>41</v>
      </c>
      <c r="L150" s="11" t="s">
        <v>1462</v>
      </c>
      <c r="M150" s="11"/>
      <c r="N150" s="11">
        <v>50</v>
      </c>
      <c r="O150" s="11" t="s">
        <v>288</v>
      </c>
      <c r="P150" s="11" t="s">
        <v>1330</v>
      </c>
      <c r="Q150" s="11">
        <v>0</v>
      </c>
      <c r="R150" s="11"/>
      <c r="S150" s="13"/>
      <c r="T150" s="11"/>
      <c r="U150" s="13">
        <v>1.03</v>
      </c>
      <c r="V150" s="17">
        <f t="shared" si="16"/>
        <v>2.8301886792452824E-2</v>
      </c>
      <c r="W150" s="38">
        <v>1.06</v>
      </c>
      <c r="X150" s="21" t="s">
        <v>288</v>
      </c>
      <c r="Y150" s="25">
        <f t="shared" si="17"/>
        <v>53</v>
      </c>
      <c r="Z150" s="25">
        <f t="shared" si="18"/>
        <v>65.19</v>
      </c>
      <c r="AA150" s="13">
        <v>0.4</v>
      </c>
      <c r="AB150" s="27">
        <f t="shared" si="19"/>
        <v>0.63600000000000001</v>
      </c>
      <c r="AC150" s="13">
        <v>0.45</v>
      </c>
      <c r="AD150" s="37">
        <f t="shared" si="20"/>
        <v>0.58300000000000007</v>
      </c>
      <c r="AE150" s="70"/>
      <c r="AF150" s="11"/>
      <c r="AG150" s="41">
        <f t="shared" si="21"/>
        <v>1.06</v>
      </c>
    </row>
    <row r="151" spans="1:33">
      <c r="A151" s="11">
        <v>738722108</v>
      </c>
      <c r="B151" s="11" t="s">
        <v>35</v>
      </c>
      <c r="C151" s="11" t="s">
        <v>1601</v>
      </c>
      <c r="D151" s="11"/>
      <c r="E151" s="12" t="s">
        <v>1778</v>
      </c>
      <c r="F151" s="77">
        <v>80</v>
      </c>
      <c r="G151" s="13" t="s">
        <v>1781</v>
      </c>
      <c r="H151" s="20" t="s">
        <v>1782</v>
      </c>
      <c r="I151" s="13" t="s">
        <v>1487</v>
      </c>
      <c r="J151" s="13" t="s">
        <v>1544</v>
      </c>
      <c r="K151" s="13" t="s">
        <v>41</v>
      </c>
      <c r="L151" s="11" t="s">
        <v>1462</v>
      </c>
      <c r="M151" s="11"/>
      <c r="N151" s="11">
        <v>50</v>
      </c>
      <c r="O151" s="11" t="s">
        <v>288</v>
      </c>
      <c r="P151" s="11" t="s">
        <v>1330</v>
      </c>
      <c r="Q151" s="11">
        <v>0</v>
      </c>
      <c r="R151" s="11"/>
      <c r="S151" s="13"/>
      <c r="T151" s="11"/>
      <c r="U151" s="63">
        <v>1.03</v>
      </c>
      <c r="V151" s="17">
        <f t="shared" si="16"/>
        <v>2.8301886792452824E-2</v>
      </c>
      <c r="W151" s="38">
        <v>1.06</v>
      </c>
      <c r="X151" s="21" t="s">
        <v>288</v>
      </c>
      <c r="Y151" s="25">
        <f t="shared" si="17"/>
        <v>53</v>
      </c>
      <c r="Z151" s="25">
        <f t="shared" si="18"/>
        <v>65.19</v>
      </c>
      <c r="AA151" s="13">
        <v>0.4</v>
      </c>
      <c r="AB151" s="27">
        <f t="shared" si="19"/>
        <v>0.63600000000000001</v>
      </c>
      <c r="AC151" s="13">
        <v>0.45</v>
      </c>
      <c r="AD151" s="37">
        <f t="shared" si="20"/>
        <v>0.58300000000000007</v>
      </c>
      <c r="AE151" s="70"/>
      <c r="AF151" s="11"/>
      <c r="AG151" s="41">
        <f t="shared" si="21"/>
        <v>1.06</v>
      </c>
    </row>
    <row r="152" spans="1:33">
      <c r="A152" s="11">
        <v>738722071</v>
      </c>
      <c r="B152" s="11" t="s">
        <v>35</v>
      </c>
      <c r="C152" s="11" t="s">
        <v>1601</v>
      </c>
      <c r="D152" s="11"/>
      <c r="E152" s="12" t="s">
        <v>1778</v>
      </c>
      <c r="F152" s="77">
        <v>100</v>
      </c>
      <c r="G152" s="13" t="s">
        <v>1781</v>
      </c>
      <c r="H152" s="20" t="s">
        <v>1783</v>
      </c>
      <c r="I152" s="13" t="s">
        <v>1487</v>
      </c>
      <c r="J152" s="13" t="s">
        <v>1544</v>
      </c>
      <c r="K152" s="13" t="s">
        <v>41</v>
      </c>
      <c r="L152" s="11" t="s">
        <v>1462</v>
      </c>
      <c r="M152" s="11"/>
      <c r="N152" s="11">
        <v>50</v>
      </c>
      <c r="O152" s="11" t="s">
        <v>288</v>
      </c>
      <c r="P152" s="11" t="s">
        <v>1330</v>
      </c>
      <c r="Q152" s="11">
        <v>0</v>
      </c>
      <c r="R152" s="11"/>
      <c r="S152" s="13"/>
      <c r="T152" s="11"/>
      <c r="U152" s="63">
        <v>1.2</v>
      </c>
      <c r="V152" s="17">
        <f t="shared" si="16"/>
        <v>2.4390243902439046E-2</v>
      </c>
      <c r="W152" s="38">
        <v>1.23</v>
      </c>
      <c r="X152" s="21" t="s">
        <v>288</v>
      </c>
      <c r="Y152" s="25">
        <f t="shared" si="17"/>
        <v>61.5</v>
      </c>
      <c r="Z152" s="25">
        <f t="shared" si="18"/>
        <v>75.644999999999996</v>
      </c>
      <c r="AA152" s="13">
        <v>0.4</v>
      </c>
      <c r="AB152" s="27">
        <f t="shared" si="19"/>
        <v>0.73799999999999999</v>
      </c>
      <c r="AC152" s="13">
        <v>0.45</v>
      </c>
      <c r="AD152" s="37">
        <f t="shared" si="20"/>
        <v>0.67649999999999999</v>
      </c>
      <c r="AE152" s="70"/>
      <c r="AF152" s="11"/>
      <c r="AG152" s="41">
        <f t="shared" si="21"/>
        <v>1.23</v>
      </c>
    </row>
    <row r="153" spans="1:33">
      <c r="A153" s="11">
        <v>738722109</v>
      </c>
      <c r="B153" s="11" t="s">
        <v>35</v>
      </c>
      <c r="C153" s="11" t="s">
        <v>1601</v>
      </c>
      <c r="D153" s="11"/>
      <c r="E153" s="12" t="s">
        <v>1778</v>
      </c>
      <c r="F153" s="77">
        <v>120</v>
      </c>
      <c r="G153" s="13" t="s">
        <v>1781</v>
      </c>
      <c r="H153" s="20" t="s">
        <v>1784</v>
      </c>
      <c r="I153" s="13" t="s">
        <v>1487</v>
      </c>
      <c r="J153" s="13" t="s">
        <v>1544</v>
      </c>
      <c r="K153" s="13" t="s">
        <v>41</v>
      </c>
      <c r="L153" s="11" t="s">
        <v>1462</v>
      </c>
      <c r="M153" s="11"/>
      <c r="N153" s="11">
        <v>50</v>
      </c>
      <c r="O153" s="11" t="s">
        <v>288</v>
      </c>
      <c r="P153" s="11" t="s">
        <v>1330</v>
      </c>
      <c r="Q153" s="11">
        <v>0</v>
      </c>
      <c r="R153" s="11"/>
      <c r="S153" s="13"/>
      <c r="T153" s="11"/>
      <c r="U153" s="63">
        <v>1.47</v>
      </c>
      <c r="V153" s="17">
        <f t="shared" si="16"/>
        <v>2.6490066225165587E-2</v>
      </c>
      <c r="W153" s="38">
        <v>1.51</v>
      </c>
      <c r="X153" s="21" t="s">
        <v>288</v>
      </c>
      <c r="Y153" s="25">
        <f t="shared" si="17"/>
        <v>75.5</v>
      </c>
      <c r="Z153" s="25">
        <f t="shared" si="18"/>
        <v>92.864999999999995</v>
      </c>
      <c r="AA153" s="13">
        <v>0.4</v>
      </c>
      <c r="AB153" s="27">
        <f t="shared" si="19"/>
        <v>0.90599999999999992</v>
      </c>
      <c r="AC153" s="13">
        <v>0.45</v>
      </c>
      <c r="AD153" s="37">
        <f t="shared" si="20"/>
        <v>0.83050000000000013</v>
      </c>
      <c r="AE153" s="70"/>
      <c r="AF153" s="11"/>
      <c r="AG153" s="41">
        <f t="shared" si="21"/>
        <v>1.51</v>
      </c>
    </row>
    <row r="154" spans="1:33">
      <c r="A154" s="11">
        <v>738722110</v>
      </c>
      <c r="B154" s="11" t="s">
        <v>35</v>
      </c>
      <c r="C154" s="11" t="s">
        <v>1601</v>
      </c>
      <c r="D154" s="11"/>
      <c r="E154" s="12" t="s">
        <v>1778</v>
      </c>
      <c r="F154" s="77">
        <v>140</v>
      </c>
      <c r="G154" s="13" t="s">
        <v>1781</v>
      </c>
      <c r="H154" s="20" t="s">
        <v>1785</v>
      </c>
      <c r="I154" s="13" t="s">
        <v>1487</v>
      </c>
      <c r="J154" s="13" t="s">
        <v>1544</v>
      </c>
      <c r="K154" s="13" t="s">
        <v>41</v>
      </c>
      <c r="L154" s="11" t="s">
        <v>1462</v>
      </c>
      <c r="M154" s="11"/>
      <c r="N154" s="11">
        <v>50</v>
      </c>
      <c r="O154" s="11" t="s">
        <v>288</v>
      </c>
      <c r="P154" s="11" t="s">
        <v>1330</v>
      </c>
      <c r="Q154" s="11">
        <v>0</v>
      </c>
      <c r="R154" s="11"/>
      <c r="S154" s="13"/>
      <c r="T154" s="11"/>
      <c r="U154" s="63">
        <v>1.78</v>
      </c>
      <c r="V154" s="17">
        <f t="shared" si="16"/>
        <v>2.732240437158473E-2</v>
      </c>
      <c r="W154" s="38">
        <v>1.83</v>
      </c>
      <c r="X154" s="21" t="s">
        <v>288</v>
      </c>
      <c r="Y154" s="25">
        <f t="shared" si="17"/>
        <v>91.5</v>
      </c>
      <c r="Z154" s="25">
        <f t="shared" si="18"/>
        <v>112.545</v>
      </c>
      <c r="AA154" s="13">
        <v>0.4</v>
      </c>
      <c r="AB154" s="27">
        <f t="shared" si="19"/>
        <v>1.0980000000000001</v>
      </c>
      <c r="AC154" s="13">
        <v>0.45</v>
      </c>
      <c r="AD154" s="37">
        <f t="shared" si="20"/>
        <v>1.0065000000000002</v>
      </c>
      <c r="AE154" s="70"/>
      <c r="AF154" s="11"/>
      <c r="AG154" s="41">
        <f t="shared" si="21"/>
        <v>1.83</v>
      </c>
    </row>
    <row r="155" spans="1:33">
      <c r="A155" s="11">
        <v>738722076</v>
      </c>
      <c r="B155" s="11" t="s">
        <v>35</v>
      </c>
      <c r="C155" s="11" t="s">
        <v>1601</v>
      </c>
      <c r="D155" s="11"/>
      <c r="E155" s="12" t="s">
        <v>1778</v>
      </c>
      <c r="F155" s="77">
        <v>160</v>
      </c>
      <c r="G155" s="13" t="s">
        <v>1781</v>
      </c>
      <c r="H155" s="20" t="s">
        <v>1786</v>
      </c>
      <c r="I155" s="13" t="s">
        <v>1487</v>
      </c>
      <c r="J155" s="13" t="s">
        <v>1544</v>
      </c>
      <c r="K155" s="13" t="s">
        <v>41</v>
      </c>
      <c r="L155" s="11" t="s">
        <v>1462</v>
      </c>
      <c r="M155" s="11"/>
      <c r="N155" s="11">
        <v>50</v>
      </c>
      <c r="O155" s="11" t="s">
        <v>288</v>
      </c>
      <c r="P155" s="11" t="s">
        <v>1330</v>
      </c>
      <c r="Q155" s="11">
        <v>0</v>
      </c>
      <c r="R155" s="11">
        <v>0</v>
      </c>
      <c r="S155" s="13"/>
      <c r="T155" s="11"/>
      <c r="U155" s="63">
        <v>2.0499999999999998</v>
      </c>
      <c r="V155" s="17">
        <f t="shared" si="16"/>
        <v>2.3809523809523947E-2</v>
      </c>
      <c r="W155" s="38">
        <v>2.1</v>
      </c>
      <c r="X155" s="21" t="s">
        <v>288</v>
      </c>
      <c r="Y155" s="25">
        <f t="shared" si="17"/>
        <v>105</v>
      </c>
      <c r="Z155" s="25">
        <f t="shared" si="18"/>
        <v>129.15</v>
      </c>
      <c r="AA155" s="13">
        <v>0.4</v>
      </c>
      <c r="AB155" s="27">
        <f t="shared" si="19"/>
        <v>1.26</v>
      </c>
      <c r="AC155" s="13">
        <v>0.45</v>
      </c>
      <c r="AD155" s="37">
        <f t="shared" si="20"/>
        <v>1.1550000000000002</v>
      </c>
      <c r="AE155" s="70"/>
      <c r="AF155" s="11"/>
      <c r="AG155" s="41">
        <f t="shared" si="21"/>
        <v>2.1</v>
      </c>
    </row>
    <row r="156" spans="1:33">
      <c r="A156" s="78">
        <v>738722111</v>
      </c>
      <c r="B156" s="11" t="s">
        <v>35</v>
      </c>
      <c r="C156" s="11" t="s">
        <v>1601</v>
      </c>
      <c r="D156" s="11"/>
      <c r="E156" s="12" t="s">
        <v>1778</v>
      </c>
      <c r="F156" s="77">
        <v>180</v>
      </c>
      <c r="G156" s="13" t="s">
        <v>1781</v>
      </c>
      <c r="H156" s="20" t="s">
        <v>1787</v>
      </c>
      <c r="I156" s="13" t="s">
        <v>1487</v>
      </c>
      <c r="J156" s="13" t="s">
        <v>1544</v>
      </c>
      <c r="K156" s="13" t="s">
        <v>41</v>
      </c>
      <c r="L156" s="11" t="s">
        <v>1462</v>
      </c>
      <c r="M156" s="11"/>
      <c r="N156" s="11">
        <v>50</v>
      </c>
      <c r="O156" s="11" t="s">
        <v>288</v>
      </c>
      <c r="P156" s="11" t="s">
        <v>1330</v>
      </c>
      <c r="Q156" s="11">
        <v>0</v>
      </c>
      <c r="R156" s="11"/>
      <c r="S156" s="13"/>
      <c r="T156" s="11"/>
      <c r="U156" s="63">
        <v>2.4</v>
      </c>
      <c r="V156" s="17">
        <f t="shared" si="16"/>
        <v>2.8340080971660075E-2</v>
      </c>
      <c r="W156" s="38">
        <v>2.4700000000000002</v>
      </c>
      <c r="X156" s="21" t="s">
        <v>288</v>
      </c>
      <c r="Y156" s="25">
        <f t="shared" si="17"/>
        <v>123.50000000000001</v>
      </c>
      <c r="Z156" s="25">
        <f t="shared" si="18"/>
        <v>151.905</v>
      </c>
      <c r="AA156" s="13">
        <v>0.4</v>
      </c>
      <c r="AB156" s="27">
        <f t="shared" si="19"/>
        <v>1.482</v>
      </c>
      <c r="AC156" s="13">
        <v>0.45</v>
      </c>
      <c r="AD156" s="37">
        <f t="shared" si="20"/>
        <v>1.3585000000000003</v>
      </c>
      <c r="AE156" s="70"/>
      <c r="AF156" s="11"/>
      <c r="AG156" s="41">
        <f t="shared" si="21"/>
        <v>2.4700000000000002</v>
      </c>
    </row>
    <row r="157" spans="1:33">
      <c r="A157" s="11">
        <v>738722112</v>
      </c>
      <c r="B157" s="11" t="s">
        <v>35</v>
      </c>
      <c r="C157" s="11" t="s">
        <v>1601</v>
      </c>
      <c r="D157" s="11"/>
      <c r="E157" s="12" t="s">
        <v>1778</v>
      </c>
      <c r="F157" s="77">
        <v>200</v>
      </c>
      <c r="G157" s="13" t="s">
        <v>1781</v>
      </c>
      <c r="H157" s="20" t="s">
        <v>1788</v>
      </c>
      <c r="I157" s="13" t="s">
        <v>1487</v>
      </c>
      <c r="J157" s="13" t="s">
        <v>1544</v>
      </c>
      <c r="K157" s="13" t="s">
        <v>41</v>
      </c>
      <c r="L157" s="11" t="s">
        <v>1462</v>
      </c>
      <c r="M157" s="11"/>
      <c r="N157" s="11">
        <v>50</v>
      </c>
      <c r="O157" s="11" t="s">
        <v>288</v>
      </c>
      <c r="P157" s="11" t="s">
        <v>1330</v>
      </c>
      <c r="Q157" s="11">
        <v>0</v>
      </c>
      <c r="R157" s="11"/>
      <c r="S157" s="13"/>
      <c r="T157" s="11"/>
      <c r="U157" s="63">
        <v>3.39</v>
      </c>
      <c r="V157" s="17">
        <f t="shared" si="16"/>
        <v>2.8653295128939882E-2</v>
      </c>
      <c r="W157" s="38">
        <v>3.49</v>
      </c>
      <c r="X157" s="21" t="s">
        <v>288</v>
      </c>
      <c r="Y157" s="25">
        <f t="shared" si="17"/>
        <v>174.5</v>
      </c>
      <c r="Z157" s="25">
        <f t="shared" si="18"/>
        <v>214.63499999999999</v>
      </c>
      <c r="AA157" s="13">
        <v>0.4</v>
      </c>
      <c r="AB157" s="27">
        <f t="shared" si="19"/>
        <v>2.0939999999999999</v>
      </c>
      <c r="AC157" s="13">
        <v>0.45</v>
      </c>
      <c r="AD157" s="37">
        <f t="shared" si="20"/>
        <v>1.9195000000000002</v>
      </c>
      <c r="AE157" s="70"/>
      <c r="AF157" s="11"/>
      <c r="AG157" s="41">
        <f t="shared" si="21"/>
        <v>3.49</v>
      </c>
    </row>
    <row r="158" spans="1:33">
      <c r="A158" s="11">
        <v>738722113</v>
      </c>
      <c r="B158" s="11" t="s">
        <v>35</v>
      </c>
      <c r="C158" s="11" t="s">
        <v>1601</v>
      </c>
      <c r="D158" s="11"/>
      <c r="E158" s="12" t="s">
        <v>1778</v>
      </c>
      <c r="F158" s="77">
        <v>230</v>
      </c>
      <c r="G158" s="13" t="s">
        <v>1781</v>
      </c>
      <c r="H158" s="20" t="s">
        <v>1789</v>
      </c>
      <c r="I158" s="13" t="s">
        <v>1487</v>
      </c>
      <c r="J158" s="13" t="s">
        <v>1544</v>
      </c>
      <c r="K158" s="13" t="s">
        <v>41</v>
      </c>
      <c r="L158" s="11" t="s">
        <v>1462</v>
      </c>
      <c r="M158" s="11"/>
      <c r="N158" s="11">
        <v>50</v>
      </c>
      <c r="O158" s="11" t="s">
        <v>288</v>
      </c>
      <c r="P158" s="11" t="s">
        <v>1330</v>
      </c>
      <c r="Q158" s="11">
        <v>0</v>
      </c>
      <c r="R158" s="11"/>
      <c r="S158" s="13"/>
      <c r="T158" s="11"/>
      <c r="U158" s="63">
        <v>4.8499999999999996</v>
      </c>
      <c r="V158" s="17">
        <f t="shared" si="16"/>
        <v>2.6104417670682833E-2</v>
      </c>
      <c r="W158" s="38">
        <v>4.9800000000000004</v>
      </c>
      <c r="X158" s="21" t="s">
        <v>288</v>
      </c>
      <c r="Y158" s="25">
        <f t="shared" si="17"/>
        <v>249.00000000000003</v>
      </c>
      <c r="Z158" s="25">
        <f t="shared" si="18"/>
        <v>306.27000000000004</v>
      </c>
      <c r="AA158" s="13">
        <v>0.4</v>
      </c>
      <c r="AB158" s="27">
        <f t="shared" si="19"/>
        <v>2.988</v>
      </c>
      <c r="AC158" s="13">
        <v>0.45</v>
      </c>
      <c r="AD158" s="37">
        <f t="shared" si="20"/>
        <v>2.7390000000000003</v>
      </c>
      <c r="AE158" s="70"/>
      <c r="AF158" s="11"/>
      <c r="AG158" s="41">
        <f t="shared" si="21"/>
        <v>4.9800000000000004</v>
      </c>
    </row>
    <row r="159" spans="1:33">
      <c r="A159" s="11">
        <v>738722114</v>
      </c>
      <c r="B159" s="11" t="s">
        <v>35</v>
      </c>
      <c r="C159" s="11" t="s">
        <v>1601</v>
      </c>
      <c r="D159" s="11"/>
      <c r="E159" s="12" t="s">
        <v>1778</v>
      </c>
      <c r="F159" s="77">
        <v>260</v>
      </c>
      <c r="G159" s="13" t="s">
        <v>1781</v>
      </c>
      <c r="H159" s="20" t="s">
        <v>1790</v>
      </c>
      <c r="I159" s="13" t="s">
        <v>1487</v>
      </c>
      <c r="J159" s="13" t="s">
        <v>1544</v>
      </c>
      <c r="K159" s="13" t="s">
        <v>41</v>
      </c>
      <c r="L159" s="11" t="s">
        <v>1462</v>
      </c>
      <c r="M159" s="11"/>
      <c r="N159" s="11">
        <v>50</v>
      </c>
      <c r="O159" s="11" t="s">
        <v>288</v>
      </c>
      <c r="P159" s="11" t="s">
        <v>1330</v>
      </c>
      <c r="Q159" s="11">
        <v>0</v>
      </c>
      <c r="R159" s="11"/>
      <c r="S159" s="13"/>
      <c r="T159" s="11"/>
      <c r="U159" s="63">
        <v>5.55</v>
      </c>
      <c r="V159" s="17">
        <f t="shared" si="16"/>
        <v>2.6315789473684292E-2</v>
      </c>
      <c r="W159" s="38">
        <v>5.7</v>
      </c>
      <c r="X159" s="21" t="s">
        <v>288</v>
      </c>
      <c r="Y159" s="25">
        <f t="shared" si="17"/>
        <v>285</v>
      </c>
      <c r="Z159" s="25">
        <f t="shared" si="18"/>
        <v>350.55</v>
      </c>
      <c r="AA159" s="13">
        <v>0.4</v>
      </c>
      <c r="AB159" s="27">
        <f t="shared" si="19"/>
        <v>3.42</v>
      </c>
      <c r="AC159" s="13">
        <v>0.45</v>
      </c>
      <c r="AD159" s="37">
        <f t="shared" si="20"/>
        <v>3.1350000000000002</v>
      </c>
      <c r="AE159" s="70"/>
      <c r="AF159" s="11"/>
      <c r="AG159" s="41">
        <f t="shared" si="21"/>
        <v>5.7</v>
      </c>
    </row>
    <row r="160" spans="1:33">
      <c r="A160" s="11">
        <v>738722115</v>
      </c>
      <c r="B160" s="11" t="s">
        <v>35</v>
      </c>
      <c r="C160" s="11" t="s">
        <v>1601</v>
      </c>
      <c r="D160" s="11"/>
      <c r="E160" s="12" t="s">
        <v>1778</v>
      </c>
      <c r="F160" s="77">
        <v>290</v>
      </c>
      <c r="G160" s="13" t="s">
        <v>1781</v>
      </c>
      <c r="H160" s="20" t="s">
        <v>1791</v>
      </c>
      <c r="I160" s="13" t="s">
        <v>1487</v>
      </c>
      <c r="J160" s="13" t="s">
        <v>1544</v>
      </c>
      <c r="K160" s="13" t="s">
        <v>41</v>
      </c>
      <c r="L160" s="11" t="s">
        <v>1462</v>
      </c>
      <c r="M160" s="11"/>
      <c r="N160" s="11">
        <v>50</v>
      </c>
      <c r="O160" s="11" t="s">
        <v>288</v>
      </c>
      <c r="P160" s="11" t="s">
        <v>1330</v>
      </c>
      <c r="Q160" s="11">
        <v>0</v>
      </c>
      <c r="R160" s="11"/>
      <c r="S160" s="13"/>
      <c r="T160" s="11"/>
      <c r="U160" s="63">
        <v>6.18</v>
      </c>
      <c r="V160" s="17">
        <f t="shared" si="16"/>
        <v>2.6771653543307128E-2</v>
      </c>
      <c r="W160" s="38">
        <v>6.35</v>
      </c>
      <c r="X160" s="21" t="s">
        <v>288</v>
      </c>
      <c r="Y160" s="25">
        <f t="shared" si="17"/>
        <v>317.5</v>
      </c>
      <c r="Z160" s="25">
        <f t="shared" si="18"/>
        <v>390.52499999999998</v>
      </c>
      <c r="AA160" s="13">
        <v>0.4</v>
      </c>
      <c r="AB160" s="27">
        <f t="shared" si="19"/>
        <v>3.8099999999999996</v>
      </c>
      <c r="AC160" s="13">
        <v>0.45</v>
      </c>
      <c r="AD160" s="37">
        <f t="shared" si="20"/>
        <v>3.4925000000000002</v>
      </c>
      <c r="AE160" s="70"/>
      <c r="AF160" s="11"/>
      <c r="AG160" s="41">
        <f t="shared" si="21"/>
        <v>6.35</v>
      </c>
    </row>
    <row r="161" spans="1:33">
      <c r="A161" s="11">
        <v>738722116</v>
      </c>
      <c r="B161" s="11" t="s">
        <v>35</v>
      </c>
      <c r="C161" s="11" t="s">
        <v>1601</v>
      </c>
      <c r="D161" s="11"/>
      <c r="E161" s="12" t="s">
        <v>1792</v>
      </c>
      <c r="F161" s="77" t="s">
        <v>1793</v>
      </c>
      <c r="G161" s="13" t="s">
        <v>1794</v>
      </c>
      <c r="H161" s="20" t="s">
        <v>1795</v>
      </c>
      <c r="I161" s="13" t="s">
        <v>1487</v>
      </c>
      <c r="J161" s="13" t="s">
        <v>1544</v>
      </c>
      <c r="K161" s="13" t="s">
        <v>41</v>
      </c>
      <c r="L161" s="11" t="s">
        <v>1462</v>
      </c>
      <c r="M161" s="11"/>
      <c r="N161" s="11">
        <v>50</v>
      </c>
      <c r="O161" s="11" t="s">
        <v>288</v>
      </c>
      <c r="P161" s="11" t="s">
        <v>1330</v>
      </c>
      <c r="Q161" s="11">
        <v>0</v>
      </c>
      <c r="R161" s="11"/>
      <c r="S161" s="13"/>
      <c r="T161" s="11"/>
      <c r="U161" s="63">
        <v>0.76</v>
      </c>
      <c r="V161" s="17">
        <f t="shared" si="16"/>
        <v>2.5641025641025661E-2</v>
      </c>
      <c r="W161" s="38">
        <v>0.78</v>
      </c>
      <c r="X161" s="21" t="s">
        <v>288</v>
      </c>
      <c r="Y161" s="25">
        <f t="shared" si="17"/>
        <v>39</v>
      </c>
      <c r="Z161" s="25">
        <f t="shared" si="18"/>
        <v>47.97</v>
      </c>
      <c r="AA161" s="13">
        <v>0.4</v>
      </c>
      <c r="AB161" s="27">
        <f t="shared" si="19"/>
        <v>0.46799999999999997</v>
      </c>
      <c r="AC161" s="13">
        <v>0.45</v>
      </c>
      <c r="AD161" s="37">
        <f t="shared" si="20"/>
        <v>0.42900000000000005</v>
      </c>
      <c r="AE161" s="70"/>
      <c r="AF161" s="11"/>
      <c r="AG161" s="41">
        <f t="shared" si="21"/>
        <v>0.78</v>
      </c>
    </row>
    <row r="162" spans="1:33">
      <c r="A162" s="11">
        <v>738722117</v>
      </c>
      <c r="B162" s="11" t="s">
        <v>35</v>
      </c>
      <c r="C162" s="11" t="s">
        <v>1601</v>
      </c>
      <c r="D162" s="11"/>
      <c r="E162" s="12" t="s">
        <v>1792</v>
      </c>
      <c r="F162" s="77" t="s">
        <v>1796</v>
      </c>
      <c r="G162" s="13" t="s">
        <v>1794</v>
      </c>
      <c r="H162" s="20" t="s">
        <v>1797</v>
      </c>
      <c r="I162" s="13" t="s">
        <v>1487</v>
      </c>
      <c r="J162" s="13" t="s">
        <v>1544</v>
      </c>
      <c r="K162" s="13" t="s">
        <v>41</v>
      </c>
      <c r="L162" s="11" t="s">
        <v>1462</v>
      </c>
      <c r="M162" s="11"/>
      <c r="N162" s="11">
        <v>50</v>
      </c>
      <c r="O162" s="11" t="s">
        <v>288</v>
      </c>
      <c r="P162" s="11" t="s">
        <v>1330</v>
      </c>
      <c r="Q162" s="11">
        <v>0</v>
      </c>
      <c r="R162" s="11"/>
      <c r="S162" s="13"/>
      <c r="T162" s="11"/>
      <c r="U162" s="63">
        <v>0.89</v>
      </c>
      <c r="V162" s="17">
        <f t="shared" si="16"/>
        <v>3.2608695652173947E-2</v>
      </c>
      <c r="W162" s="38">
        <v>0.92</v>
      </c>
      <c r="X162" s="21" t="s">
        <v>288</v>
      </c>
      <c r="Y162" s="25">
        <f t="shared" si="17"/>
        <v>46</v>
      </c>
      <c r="Z162" s="25">
        <f t="shared" si="18"/>
        <v>56.58</v>
      </c>
      <c r="AA162" s="13">
        <v>0.4</v>
      </c>
      <c r="AB162" s="27">
        <f t="shared" si="19"/>
        <v>0.55200000000000005</v>
      </c>
      <c r="AC162" s="13">
        <v>0.45</v>
      </c>
      <c r="AD162" s="37">
        <f t="shared" si="20"/>
        <v>0.50600000000000012</v>
      </c>
      <c r="AE162" s="70"/>
      <c r="AF162" s="11"/>
      <c r="AG162" s="41">
        <f t="shared" si="21"/>
        <v>0.92</v>
      </c>
    </row>
    <row r="163" spans="1:33">
      <c r="A163" s="11">
        <v>738722118</v>
      </c>
      <c r="B163" s="11" t="s">
        <v>35</v>
      </c>
      <c r="C163" s="11" t="s">
        <v>1601</v>
      </c>
      <c r="D163" s="11"/>
      <c r="E163" s="12" t="s">
        <v>1792</v>
      </c>
      <c r="F163" s="77" t="s">
        <v>1798</v>
      </c>
      <c r="G163" s="13" t="s">
        <v>1794</v>
      </c>
      <c r="H163" s="20" t="s">
        <v>1799</v>
      </c>
      <c r="I163" s="13" t="s">
        <v>1487</v>
      </c>
      <c r="J163" s="13" t="s">
        <v>1544</v>
      </c>
      <c r="K163" s="13" t="s">
        <v>41</v>
      </c>
      <c r="L163" s="11" t="s">
        <v>1462</v>
      </c>
      <c r="M163" s="11"/>
      <c r="N163" s="11">
        <v>50</v>
      </c>
      <c r="O163" s="11" t="s">
        <v>288</v>
      </c>
      <c r="P163" s="11" t="s">
        <v>1330</v>
      </c>
      <c r="Q163" s="11">
        <v>0</v>
      </c>
      <c r="R163" s="11"/>
      <c r="S163" s="13"/>
      <c r="T163" s="11"/>
      <c r="U163" s="63">
        <v>1.06</v>
      </c>
      <c r="V163" s="17">
        <f t="shared" si="16"/>
        <v>3.6363636363636376E-2</v>
      </c>
      <c r="W163" s="38">
        <v>1.1000000000000001</v>
      </c>
      <c r="X163" s="21" t="s">
        <v>288</v>
      </c>
      <c r="Y163" s="25">
        <f t="shared" si="17"/>
        <v>55.000000000000007</v>
      </c>
      <c r="Z163" s="25">
        <f t="shared" si="18"/>
        <v>67.650000000000006</v>
      </c>
      <c r="AA163" s="13">
        <v>0.4</v>
      </c>
      <c r="AB163" s="27">
        <f t="shared" si="19"/>
        <v>0.66</v>
      </c>
      <c r="AC163" s="13">
        <v>0.45</v>
      </c>
      <c r="AD163" s="37">
        <f t="shared" si="20"/>
        <v>0.60500000000000009</v>
      </c>
      <c r="AE163" s="70"/>
      <c r="AF163" s="11"/>
      <c r="AG163" s="41">
        <f t="shared" si="21"/>
        <v>1.1000000000000001</v>
      </c>
    </row>
    <row r="164" spans="1:33">
      <c r="A164" s="11">
        <v>738722119</v>
      </c>
      <c r="B164" s="11" t="s">
        <v>35</v>
      </c>
      <c r="C164" s="11" t="s">
        <v>1601</v>
      </c>
      <c r="D164" s="11"/>
      <c r="E164" s="12" t="s">
        <v>1792</v>
      </c>
      <c r="F164" s="77" t="s">
        <v>1800</v>
      </c>
      <c r="G164" s="13" t="s">
        <v>1794</v>
      </c>
      <c r="H164" s="20" t="s">
        <v>1801</v>
      </c>
      <c r="I164" s="13" t="s">
        <v>1487</v>
      </c>
      <c r="J164" s="13" t="s">
        <v>1544</v>
      </c>
      <c r="K164" s="13" t="s">
        <v>41</v>
      </c>
      <c r="L164" s="11" t="s">
        <v>1462</v>
      </c>
      <c r="M164" s="11"/>
      <c r="N164" s="11">
        <v>50</v>
      </c>
      <c r="O164" s="11" t="s">
        <v>288</v>
      </c>
      <c r="P164" s="11" t="s">
        <v>1330</v>
      </c>
      <c r="Q164" s="11">
        <v>0</v>
      </c>
      <c r="R164" s="11"/>
      <c r="S164" s="13"/>
      <c r="T164" s="11"/>
      <c r="U164" s="63">
        <v>1.23</v>
      </c>
      <c r="V164" s="17">
        <f t="shared" si="16"/>
        <v>3.1496062992126039E-2</v>
      </c>
      <c r="W164" s="38">
        <v>1.27</v>
      </c>
      <c r="X164" s="21" t="s">
        <v>288</v>
      </c>
      <c r="Y164" s="25">
        <f t="shared" si="17"/>
        <v>63.5</v>
      </c>
      <c r="Z164" s="25">
        <f t="shared" si="18"/>
        <v>78.105000000000004</v>
      </c>
      <c r="AA164" s="13">
        <v>0.4</v>
      </c>
      <c r="AB164" s="27">
        <f t="shared" si="19"/>
        <v>0.76200000000000001</v>
      </c>
      <c r="AC164" s="13">
        <v>0.45</v>
      </c>
      <c r="AD164" s="37">
        <f t="shared" si="20"/>
        <v>0.69850000000000012</v>
      </c>
      <c r="AE164" s="70"/>
      <c r="AF164" s="11"/>
      <c r="AG164" s="41">
        <f t="shared" si="21"/>
        <v>1.27</v>
      </c>
    </row>
    <row r="165" spans="1:33">
      <c r="A165" s="11">
        <v>738722063</v>
      </c>
      <c r="B165" s="11" t="s">
        <v>35</v>
      </c>
      <c r="C165" s="11" t="s">
        <v>1601</v>
      </c>
      <c r="D165" s="11"/>
      <c r="E165" s="12" t="s">
        <v>1792</v>
      </c>
      <c r="F165" s="77" t="s">
        <v>1802</v>
      </c>
      <c r="G165" s="13" t="s">
        <v>1794</v>
      </c>
      <c r="H165" s="20" t="s">
        <v>1803</v>
      </c>
      <c r="I165" s="13" t="s">
        <v>1487</v>
      </c>
      <c r="J165" s="13" t="s">
        <v>1544</v>
      </c>
      <c r="K165" s="13" t="s">
        <v>41</v>
      </c>
      <c r="L165" s="11" t="s">
        <v>1462</v>
      </c>
      <c r="M165" s="11"/>
      <c r="N165" s="11">
        <v>50</v>
      </c>
      <c r="O165" s="11" t="s">
        <v>288</v>
      </c>
      <c r="P165" s="11" t="s">
        <v>1330</v>
      </c>
      <c r="Q165" s="11">
        <v>0</v>
      </c>
      <c r="R165" s="11">
        <v>0</v>
      </c>
      <c r="S165" s="13"/>
      <c r="T165" s="11"/>
      <c r="U165" s="63">
        <v>1.71</v>
      </c>
      <c r="V165" s="17">
        <f t="shared" si="16"/>
        <v>2.8409090909090939E-2</v>
      </c>
      <c r="W165" s="38">
        <v>1.76</v>
      </c>
      <c r="X165" s="21" t="s">
        <v>288</v>
      </c>
      <c r="Y165" s="25">
        <f t="shared" si="17"/>
        <v>88</v>
      </c>
      <c r="Z165" s="25">
        <f t="shared" si="18"/>
        <v>108.24</v>
      </c>
      <c r="AA165" s="13">
        <v>0.4</v>
      </c>
      <c r="AB165" s="27">
        <f t="shared" si="19"/>
        <v>1.056</v>
      </c>
      <c r="AC165" s="13">
        <v>0.45</v>
      </c>
      <c r="AD165" s="37">
        <f t="shared" si="20"/>
        <v>0.96800000000000008</v>
      </c>
      <c r="AE165" s="70"/>
      <c r="AF165" s="11"/>
      <c r="AG165" s="41">
        <f t="shared" si="21"/>
        <v>1.76</v>
      </c>
    </row>
    <row r="166" spans="1:33">
      <c r="A166" s="11">
        <v>738722066</v>
      </c>
      <c r="B166" s="11" t="s">
        <v>35</v>
      </c>
      <c r="C166" s="11" t="s">
        <v>1601</v>
      </c>
      <c r="D166" s="11"/>
      <c r="E166" s="12" t="s">
        <v>1792</v>
      </c>
      <c r="F166" s="77" t="s">
        <v>1804</v>
      </c>
      <c r="G166" s="13" t="s">
        <v>1794</v>
      </c>
      <c r="H166" s="20" t="s">
        <v>1805</v>
      </c>
      <c r="I166" s="13" t="s">
        <v>1487</v>
      </c>
      <c r="J166" s="13" t="s">
        <v>1544</v>
      </c>
      <c r="K166" s="13" t="s">
        <v>41</v>
      </c>
      <c r="L166" s="11" t="s">
        <v>1462</v>
      </c>
      <c r="M166" s="11"/>
      <c r="N166" s="11">
        <v>50</v>
      </c>
      <c r="O166" s="11" t="s">
        <v>288</v>
      </c>
      <c r="P166" s="11" t="s">
        <v>1330</v>
      </c>
      <c r="Q166" s="11">
        <v>0</v>
      </c>
      <c r="R166" s="11"/>
      <c r="S166" s="13"/>
      <c r="T166" s="11"/>
      <c r="U166" s="63">
        <v>2.19</v>
      </c>
      <c r="V166" s="17">
        <f t="shared" si="16"/>
        <v>2.6666666666666727E-2</v>
      </c>
      <c r="W166" s="38">
        <v>2.25</v>
      </c>
      <c r="X166" s="21" t="s">
        <v>288</v>
      </c>
      <c r="Y166" s="25">
        <f t="shared" si="17"/>
        <v>112.5</v>
      </c>
      <c r="Z166" s="25">
        <f t="shared" si="18"/>
        <v>138.375</v>
      </c>
      <c r="AA166" s="13">
        <v>0.4</v>
      </c>
      <c r="AB166" s="27">
        <f t="shared" si="19"/>
        <v>1.3499999999999999</v>
      </c>
      <c r="AC166" s="13">
        <v>0.45</v>
      </c>
      <c r="AD166" s="37">
        <f t="shared" si="20"/>
        <v>1.2375</v>
      </c>
      <c r="AE166" s="70"/>
      <c r="AF166" s="11"/>
      <c r="AG166" s="41">
        <f t="shared" si="21"/>
        <v>2.25</v>
      </c>
    </row>
    <row r="167" spans="1:33">
      <c r="A167" s="11">
        <v>738722067</v>
      </c>
      <c r="B167" s="11" t="s">
        <v>35</v>
      </c>
      <c r="C167" s="11" t="s">
        <v>1601</v>
      </c>
      <c r="D167" s="11"/>
      <c r="E167" s="12" t="s">
        <v>1792</v>
      </c>
      <c r="F167" s="77" t="s">
        <v>1806</v>
      </c>
      <c r="G167" s="13" t="s">
        <v>1794</v>
      </c>
      <c r="H167" s="20" t="s">
        <v>1807</v>
      </c>
      <c r="I167" s="13" t="s">
        <v>1487</v>
      </c>
      <c r="J167" s="13" t="s">
        <v>1544</v>
      </c>
      <c r="K167" s="13" t="s">
        <v>41</v>
      </c>
      <c r="L167" s="11" t="s">
        <v>1462</v>
      </c>
      <c r="M167" s="11"/>
      <c r="N167" s="11">
        <v>50</v>
      </c>
      <c r="O167" s="11" t="s">
        <v>288</v>
      </c>
      <c r="P167" s="11" t="s">
        <v>1330</v>
      </c>
      <c r="Q167" s="11">
        <v>0</v>
      </c>
      <c r="R167" s="11"/>
      <c r="S167" s="13"/>
      <c r="T167" s="11"/>
      <c r="U167" s="63">
        <v>3.16</v>
      </c>
      <c r="V167" s="17">
        <f t="shared" si="16"/>
        <v>2.7692307692307683E-2</v>
      </c>
      <c r="W167" s="38">
        <v>3.25</v>
      </c>
      <c r="X167" s="21" t="s">
        <v>288</v>
      </c>
      <c r="Y167" s="25">
        <f t="shared" si="17"/>
        <v>162.5</v>
      </c>
      <c r="Z167" s="25">
        <f t="shared" si="18"/>
        <v>199.875</v>
      </c>
      <c r="AA167" s="13">
        <v>0.4</v>
      </c>
      <c r="AB167" s="27">
        <f t="shared" si="19"/>
        <v>1.95</v>
      </c>
      <c r="AC167" s="13">
        <v>0.45</v>
      </c>
      <c r="AD167" s="37">
        <f t="shared" si="20"/>
        <v>1.7875000000000001</v>
      </c>
      <c r="AE167" s="70"/>
      <c r="AF167" s="11"/>
      <c r="AG167" s="41">
        <f t="shared" si="21"/>
        <v>3.25</v>
      </c>
    </row>
    <row r="168" spans="1:33">
      <c r="A168" s="11">
        <v>738722073</v>
      </c>
      <c r="B168" s="11" t="s">
        <v>35</v>
      </c>
      <c r="C168" s="11" t="s">
        <v>1601</v>
      </c>
      <c r="D168" s="11"/>
      <c r="E168" s="12" t="s">
        <v>1792</v>
      </c>
      <c r="F168" s="77" t="s">
        <v>1808</v>
      </c>
      <c r="G168" s="13" t="s">
        <v>1794</v>
      </c>
      <c r="H168" s="20" t="s">
        <v>1809</v>
      </c>
      <c r="I168" s="13" t="s">
        <v>1487</v>
      </c>
      <c r="J168" s="13" t="s">
        <v>1544</v>
      </c>
      <c r="K168" s="13" t="s">
        <v>41</v>
      </c>
      <c r="L168" s="11" t="s">
        <v>1462</v>
      </c>
      <c r="M168" s="11"/>
      <c r="N168" s="11">
        <v>50</v>
      </c>
      <c r="O168" s="11" t="s">
        <v>288</v>
      </c>
      <c r="P168" s="11" t="s">
        <v>1330</v>
      </c>
      <c r="Q168" s="11">
        <v>0</v>
      </c>
      <c r="R168" s="11"/>
      <c r="S168" s="13"/>
      <c r="T168" s="11"/>
      <c r="U168" s="63">
        <v>4.5199999999999996</v>
      </c>
      <c r="V168" s="17">
        <f t="shared" si="16"/>
        <v>2.7956989247312047E-2</v>
      </c>
      <c r="W168" s="38">
        <v>4.6500000000000004</v>
      </c>
      <c r="X168" s="21" t="s">
        <v>288</v>
      </c>
      <c r="Y168" s="25">
        <f t="shared" si="17"/>
        <v>232.50000000000003</v>
      </c>
      <c r="Z168" s="25">
        <f t="shared" si="18"/>
        <v>285.97500000000002</v>
      </c>
      <c r="AA168" s="13">
        <v>0.4</v>
      </c>
      <c r="AB168" s="27">
        <f t="shared" si="19"/>
        <v>2.79</v>
      </c>
      <c r="AC168" s="13">
        <v>0.45</v>
      </c>
      <c r="AD168" s="37">
        <f t="shared" si="20"/>
        <v>2.5575000000000006</v>
      </c>
      <c r="AE168" s="70"/>
      <c r="AF168" s="11"/>
      <c r="AG168" s="41">
        <f t="shared" si="21"/>
        <v>4.6500000000000004</v>
      </c>
    </row>
    <row r="169" spans="1:33">
      <c r="A169" s="11">
        <v>738722068</v>
      </c>
      <c r="B169" s="11" t="s">
        <v>35</v>
      </c>
      <c r="C169" s="11" t="s">
        <v>1601</v>
      </c>
      <c r="D169" s="11"/>
      <c r="E169" s="12" t="s">
        <v>1792</v>
      </c>
      <c r="F169" s="77" t="s">
        <v>1810</v>
      </c>
      <c r="G169" s="13" t="s">
        <v>1794</v>
      </c>
      <c r="H169" s="20" t="s">
        <v>1811</v>
      </c>
      <c r="I169" s="13" t="s">
        <v>1487</v>
      </c>
      <c r="J169" s="13" t="s">
        <v>1544</v>
      </c>
      <c r="K169" s="13" t="s">
        <v>41</v>
      </c>
      <c r="L169" s="11" t="s">
        <v>1462</v>
      </c>
      <c r="M169" s="11"/>
      <c r="N169" s="11">
        <v>50</v>
      </c>
      <c r="O169" s="11" t="s">
        <v>288</v>
      </c>
      <c r="P169" s="11" t="s">
        <v>1330</v>
      </c>
      <c r="Q169" s="11">
        <v>0</v>
      </c>
      <c r="R169" s="11"/>
      <c r="S169" s="13"/>
      <c r="T169" s="11"/>
      <c r="U169" s="63">
        <v>6.22</v>
      </c>
      <c r="V169" s="17">
        <f t="shared" si="16"/>
        <v>2.8125000000000067E-2</v>
      </c>
      <c r="W169" s="38">
        <v>6.4</v>
      </c>
      <c r="X169" s="21" t="s">
        <v>288</v>
      </c>
      <c r="Y169" s="25">
        <f t="shared" si="17"/>
        <v>320</v>
      </c>
      <c r="Z169" s="25">
        <f t="shared" si="18"/>
        <v>393.6</v>
      </c>
      <c r="AA169" s="13">
        <v>0.4</v>
      </c>
      <c r="AB169" s="27">
        <f t="shared" si="19"/>
        <v>3.84</v>
      </c>
      <c r="AC169" s="13">
        <v>0.45</v>
      </c>
      <c r="AD169" s="37">
        <f t="shared" si="20"/>
        <v>3.5200000000000005</v>
      </c>
      <c r="AE169" s="70"/>
      <c r="AF169" s="11"/>
      <c r="AG169" s="41">
        <f t="shared" si="21"/>
        <v>6.4</v>
      </c>
    </row>
    <row r="170" spans="1:33">
      <c r="A170" s="11">
        <v>738722120</v>
      </c>
      <c r="B170" s="11" t="s">
        <v>35</v>
      </c>
      <c r="C170" s="11" t="s">
        <v>1601</v>
      </c>
      <c r="D170" s="11"/>
      <c r="E170" s="12" t="s">
        <v>1792</v>
      </c>
      <c r="F170" s="77" t="s">
        <v>1812</v>
      </c>
      <c r="G170" s="13" t="s">
        <v>1794</v>
      </c>
      <c r="H170" s="20" t="s">
        <v>1813</v>
      </c>
      <c r="I170" s="13" t="s">
        <v>1487</v>
      </c>
      <c r="J170" s="13" t="s">
        <v>1544</v>
      </c>
      <c r="K170" s="13" t="s">
        <v>41</v>
      </c>
      <c r="L170" s="11" t="s">
        <v>1462</v>
      </c>
      <c r="M170" s="11"/>
      <c r="N170" s="11">
        <v>50</v>
      </c>
      <c r="O170" s="11" t="s">
        <v>288</v>
      </c>
      <c r="P170" s="11" t="s">
        <v>1330</v>
      </c>
      <c r="Q170" s="11">
        <v>0</v>
      </c>
      <c r="R170" s="11"/>
      <c r="S170" s="13"/>
      <c r="T170" s="11"/>
      <c r="U170" s="63">
        <v>6.56</v>
      </c>
      <c r="V170" s="17">
        <f t="shared" si="16"/>
        <v>2.8148148148148255E-2</v>
      </c>
      <c r="W170" s="38">
        <v>6.75</v>
      </c>
      <c r="X170" s="21" t="s">
        <v>288</v>
      </c>
      <c r="Y170" s="25">
        <f t="shared" si="17"/>
        <v>337.5</v>
      </c>
      <c r="Z170" s="25">
        <f t="shared" si="18"/>
        <v>415.125</v>
      </c>
      <c r="AA170" s="13">
        <v>0.4</v>
      </c>
      <c r="AB170" s="27">
        <f t="shared" si="19"/>
        <v>4.05</v>
      </c>
      <c r="AC170" s="13">
        <v>0.45</v>
      </c>
      <c r="AD170" s="37">
        <f t="shared" si="20"/>
        <v>3.7125000000000004</v>
      </c>
      <c r="AE170" s="70"/>
      <c r="AF170" s="11"/>
      <c r="AG170" s="41">
        <f t="shared" si="21"/>
        <v>6.75</v>
      </c>
    </row>
    <row r="171" spans="1:33">
      <c r="A171" s="11">
        <v>738722065</v>
      </c>
      <c r="B171" s="11" t="s">
        <v>35</v>
      </c>
      <c r="C171" s="11" t="s">
        <v>1601</v>
      </c>
      <c r="D171" s="11"/>
      <c r="E171" s="12" t="s">
        <v>1814</v>
      </c>
      <c r="F171" s="77"/>
      <c r="G171" s="13" t="s">
        <v>1815</v>
      </c>
      <c r="H171" s="20" t="s">
        <v>1814</v>
      </c>
      <c r="I171" s="13" t="s">
        <v>1487</v>
      </c>
      <c r="J171" s="13" t="s">
        <v>1544</v>
      </c>
      <c r="K171" s="13" t="s">
        <v>41</v>
      </c>
      <c r="L171" s="11" t="s">
        <v>1462</v>
      </c>
      <c r="M171" s="11" t="s">
        <v>1816</v>
      </c>
      <c r="N171" s="11">
        <v>1</v>
      </c>
      <c r="O171" s="11" t="s">
        <v>288</v>
      </c>
      <c r="P171" s="11" t="s">
        <v>1023</v>
      </c>
      <c r="Q171" s="11"/>
      <c r="R171" s="11"/>
      <c r="S171" s="13"/>
      <c r="T171" s="11"/>
      <c r="U171" s="63">
        <v>19</v>
      </c>
      <c r="V171" s="17">
        <f t="shared" si="16"/>
        <v>2.5641025641025661E-2</v>
      </c>
      <c r="W171" s="38">
        <v>19.5</v>
      </c>
      <c r="X171" s="21" t="s">
        <v>288</v>
      </c>
      <c r="Y171" s="25">
        <f t="shared" si="17"/>
        <v>19.5</v>
      </c>
      <c r="Z171" s="25">
        <f t="shared" si="18"/>
        <v>23.984999999999999</v>
      </c>
      <c r="AA171" s="13">
        <v>0.4</v>
      </c>
      <c r="AB171" s="27">
        <f t="shared" si="19"/>
        <v>11.7</v>
      </c>
      <c r="AC171" s="13">
        <v>0.45</v>
      </c>
      <c r="AD171" s="37">
        <f t="shared" si="20"/>
        <v>10.725000000000001</v>
      </c>
      <c r="AE171" s="70"/>
      <c r="AF171" s="11"/>
      <c r="AG171" s="41">
        <f t="shared" si="21"/>
        <v>19.5</v>
      </c>
    </row>
    <row r="172" spans="1:33">
      <c r="A172" s="11">
        <v>738722064</v>
      </c>
      <c r="B172" s="11" t="s">
        <v>35</v>
      </c>
      <c r="C172" s="11" t="s">
        <v>1601</v>
      </c>
      <c r="D172" s="11"/>
      <c r="E172" s="12" t="s">
        <v>1817</v>
      </c>
      <c r="F172" s="77"/>
      <c r="G172" s="13" t="s">
        <v>1818</v>
      </c>
      <c r="H172" s="20" t="s">
        <v>1817</v>
      </c>
      <c r="I172" s="13" t="s">
        <v>1487</v>
      </c>
      <c r="J172" s="13" t="s">
        <v>1544</v>
      </c>
      <c r="K172" s="13" t="s">
        <v>41</v>
      </c>
      <c r="L172" s="11" t="s">
        <v>1462</v>
      </c>
      <c r="M172" s="11"/>
      <c r="N172" s="11">
        <v>100</v>
      </c>
      <c r="O172" s="11" t="s">
        <v>288</v>
      </c>
      <c r="P172" s="11" t="s">
        <v>1330</v>
      </c>
      <c r="Q172" s="11"/>
      <c r="R172" s="11"/>
      <c r="S172" s="13"/>
      <c r="T172" s="11"/>
      <c r="U172" s="63">
        <v>0.22</v>
      </c>
      <c r="V172" s="17">
        <f t="shared" si="16"/>
        <v>2.6548672566371723E-2</v>
      </c>
      <c r="W172" s="38">
        <v>0.22600000000000001</v>
      </c>
      <c r="X172" s="21" t="s">
        <v>288</v>
      </c>
      <c r="Y172" s="25">
        <f t="shared" si="17"/>
        <v>22.6</v>
      </c>
      <c r="Z172" s="25">
        <f t="shared" si="18"/>
        <v>27.798000000000002</v>
      </c>
      <c r="AA172" s="13">
        <v>0.4</v>
      </c>
      <c r="AB172" s="27">
        <f t="shared" si="19"/>
        <v>0.1356</v>
      </c>
      <c r="AC172" s="13">
        <v>0.45</v>
      </c>
      <c r="AD172" s="37">
        <f t="shared" si="20"/>
        <v>0.12430000000000001</v>
      </c>
      <c r="AE172" s="70"/>
      <c r="AF172" s="11"/>
      <c r="AG172" s="41">
        <f t="shared" si="21"/>
        <v>0.22600000000000001</v>
      </c>
    </row>
    <row r="173" spans="1:33">
      <c r="A173" s="11">
        <v>738722018</v>
      </c>
      <c r="B173" s="11" t="s">
        <v>65</v>
      </c>
      <c r="C173" s="11" t="s">
        <v>1601</v>
      </c>
      <c r="D173" s="11"/>
      <c r="E173" s="12" t="s">
        <v>1819</v>
      </c>
      <c r="F173" s="77"/>
      <c r="G173" s="13"/>
      <c r="H173" s="20" t="s">
        <v>1820</v>
      </c>
      <c r="I173" s="13" t="s">
        <v>1487</v>
      </c>
      <c r="J173" s="13" t="s">
        <v>1544</v>
      </c>
      <c r="K173" s="13" t="s">
        <v>41</v>
      </c>
      <c r="L173" s="11" t="s">
        <v>1462</v>
      </c>
      <c r="M173" s="11"/>
      <c r="N173" s="11"/>
      <c r="O173" s="11" t="s">
        <v>288</v>
      </c>
      <c r="P173" s="11" t="s">
        <v>1465</v>
      </c>
      <c r="Q173" s="11" t="e">
        <v>#DIV/0!</v>
      </c>
      <c r="R173" s="11"/>
      <c r="S173" s="13"/>
      <c r="T173" s="11"/>
      <c r="U173" s="13"/>
      <c r="V173" s="17"/>
      <c r="W173" s="38">
        <v>0</v>
      </c>
      <c r="X173" s="21" t="s">
        <v>288</v>
      </c>
      <c r="Y173" s="25">
        <f t="shared" si="17"/>
        <v>0</v>
      </c>
      <c r="Z173" s="25">
        <f t="shared" si="18"/>
        <v>0</v>
      </c>
      <c r="AA173" s="13">
        <v>0.4</v>
      </c>
      <c r="AB173" s="27">
        <f t="shared" si="19"/>
        <v>0</v>
      </c>
      <c r="AC173" s="13">
        <v>0.45</v>
      </c>
      <c r="AD173" s="37">
        <f t="shared" si="20"/>
        <v>0</v>
      </c>
      <c r="AE173" s="70"/>
      <c r="AF173" s="11"/>
      <c r="AG173" s="41">
        <f t="shared" si="21"/>
        <v>0</v>
      </c>
    </row>
    <row r="174" spans="1:33">
      <c r="A174" s="11">
        <v>738722017</v>
      </c>
      <c r="B174" s="11" t="s">
        <v>65</v>
      </c>
      <c r="C174" s="11" t="s">
        <v>1601</v>
      </c>
      <c r="D174" s="11"/>
      <c r="E174" s="12" t="s">
        <v>1821</v>
      </c>
      <c r="F174" s="77"/>
      <c r="G174" s="13"/>
      <c r="H174" s="20" t="s">
        <v>1822</v>
      </c>
      <c r="I174" s="13" t="s">
        <v>1487</v>
      </c>
      <c r="J174" s="13" t="s">
        <v>1544</v>
      </c>
      <c r="K174" s="13" t="s">
        <v>41</v>
      </c>
      <c r="L174" s="11" t="s">
        <v>1462</v>
      </c>
      <c r="M174" s="11"/>
      <c r="N174" s="11"/>
      <c r="O174" s="11" t="s">
        <v>288</v>
      </c>
      <c r="P174" s="11" t="s">
        <v>1465</v>
      </c>
      <c r="Q174" s="11"/>
      <c r="R174" s="11"/>
      <c r="S174" s="13"/>
      <c r="T174" s="11"/>
      <c r="U174" s="13"/>
      <c r="V174" s="17"/>
      <c r="W174" s="38">
        <v>0</v>
      </c>
      <c r="X174" s="21" t="s">
        <v>288</v>
      </c>
      <c r="Y174" s="25">
        <f t="shared" si="17"/>
        <v>0</v>
      </c>
      <c r="Z174" s="25">
        <f t="shared" si="18"/>
        <v>0</v>
      </c>
      <c r="AA174" s="13">
        <v>0.4</v>
      </c>
      <c r="AB174" s="27">
        <f t="shared" si="19"/>
        <v>0</v>
      </c>
      <c r="AC174" s="13">
        <v>0.45</v>
      </c>
      <c r="AD174" s="37">
        <f t="shared" si="20"/>
        <v>0</v>
      </c>
      <c r="AE174" s="70"/>
      <c r="AF174" s="11"/>
      <c r="AG174" s="41">
        <f t="shared" si="21"/>
        <v>0</v>
      </c>
    </row>
    <row r="175" spans="1:33">
      <c r="A175" s="11">
        <v>738722062</v>
      </c>
      <c r="B175" s="11" t="s">
        <v>65</v>
      </c>
      <c r="C175" s="11" t="s">
        <v>1601</v>
      </c>
      <c r="D175" s="11"/>
      <c r="E175" s="12" t="s">
        <v>1823</v>
      </c>
      <c r="F175" s="77"/>
      <c r="G175" s="13"/>
      <c r="H175" s="20" t="s">
        <v>1824</v>
      </c>
      <c r="I175" s="13" t="s">
        <v>1487</v>
      </c>
      <c r="J175" s="13" t="s">
        <v>1544</v>
      </c>
      <c r="K175" s="13" t="s">
        <v>41</v>
      </c>
      <c r="L175" s="11" t="s">
        <v>1462</v>
      </c>
      <c r="M175" s="11"/>
      <c r="N175" s="11">
        <v>1</v>
      </c>
      <c r="O175" s="11" t="s">
        <v>288</v>
      </c>
      <c r="P175" s="11" t="s">
        <v>1465</v>
      </c>
      <c r="Q175" s="11" t="e">
        <v>#N/A</v>
      </c>
      <c r="R175" s="11" t="e">
        <v>#N/A</v>
      </c>
      <c r="S175" s="13"/>
      <c r="T175" s="11"/>
      <c r="U175" s="13"/>
      <c r="V175" s="17"/>
      <c r="W175" s="38">
        <v>0</v>
      </c>
      <c r="X175" s="21" t="s">
        <v>288</v>
      </c>
      <c r="Y175" s="25">
        <f t="shared" si="17"/>
        <v>0</v>
      </c>
      <c r="Z175" s="25">
        <f t="shared" si="18"/>
        <v>0</v>
      </c>
      <c r="AA175" s="13">
        <v>0.4</v>
      </c>
      <c r="AB175" s="27">
        <f t="shared" si="19"/>
        <v>0</v>
      </c>
      <c r="AC175" s="13">
        <v>0.45</v>
      </c>
      <c r="AD175" s="37">
        <f t="shared" si="20"/>
        <v>0</v>
      </c>
      <c r="AE175" s="70"/>
      <c r="AF175" s="11"/>
      <c r="AG175" s="41">
        <f t="shared" si="21"/>
        <v>0</v>
      </c>
    </row>
    <row r="176" spans="1:33">
      <c r="A176" s="11">
        <v>738720921</v>
      </c>
      <c r="B176" s="11" t="s">
        <v>65</v>
      </c>
      <c r="C176" s="11" t="s">
        <v>1601</v>
      </c>
      <c r="D176" s="11"/>
      <c r="E176" s="12" t="s">
        <v>1825</v>
      </c>
      <c r="F176" s="77"/>
      <c r="G176" s="13"/>
      <c r="H176" s="20" t="s">
        <v>1825</v>
      </c>
      <c r="I176" s="13" t="s">
        <v>1487</v>
      </c>
      <c r="J176" s="13" t="s">
        <v>1544</v>
      </c>
      <c r="K176" s="13" t="s">
        <v>41</v>
      </c>
      <c r="L176" s="11" t="s">
        <v>1462</v>
      </c>
      <c r="M176" s="11"/>
      <c r="N176" s="11">
        <v>1</v>
      </c>
      <c r="O176" s="11" t="s">
        <v>288</v>
      </c>
      <c r="P176" s="11" t="s">
        <v>1465</v>
      </c>
      <c r="Q176" s="11" t="e">
        <v>#N/A</v>
      </c>
      <c r="R176" s="11" t="e">
        <v>#N/A</v>
      </c>
      <c r="S176" s="13"/>
      <c r="T176" s="11"/>
      <c r="U176" s="13"/>
      <c r="V176" s="17"/>
      <c r="W176" s="38">
        <v>0</v>
      </c>
      <c r="X176" s="21" t="s">
        <v>288</v>
      </c>
      <c r="Y176" s="25">
        <f t="shared" si="17"/>
        <v>0</v>
      </c>
      <c r="Z176" s="25">
        <f t="shared" si="18"/>
        <v>0</v>
      </c>
      <c r="AA176" s="13">
        <v>0.4</v>
      </c>
      <c r="AB176" s="27">
        <f t="shared" si="19"/>
        <v>0</v>
      </c>
      <c r="AC176" s="13">
        <v>0.45</v>
      </c>
      <c r="AD176" s="37">
        <f t="shared" si="20"/>
        <v>0</v>
      </c>
      <c r="AE176" s="70"/>
      <c r="AF176" s="11"/>
      <c r="AG176" s="41">
        <f t="shared" si="21"/>
        <v>0</v>
      </c>
    </row>
    <row r="177" spans="1:33">
      <c r="A177" s="11">
        <v>738721143</v>
      </c>
      <c r="B177" s="11" t="s">
        <v>35</v>
      </c>
      <c r="C177" s="11" t="s">
        <v>1826</v>
      </c>
      <c r="D177" s="11"/>
      <c r="E177" s="12" t="s">
        <v>1827</v>
      </c>
      <c r="F177" s="77" t="s">
        <v>1545</v>
      </c>
      <c r="G177" s="13" t="s">
        <v>1828</v>
      </c>
      <c r="H177" s="20" t="s">
        <v>1829</v>
      </c>
      <c r="I177" s="13" t="s">
        <v>1487</v>
      </c>
      <c r="J177" s="13" t="s">
        <v>1544</v>
      </c>
      <c r="K177" s="13" t="s">
        <v>41</v>
      </c>
      <c r="L177" s="11" t="s">
        <v>1462</v>
      </c>
      <c r="M177" s="11"/>
      <c r="N177" s="11">
        <v>100</v>
      </c>
      <c r="O177" s="11" t="s">
        <v>288</v>
      </c>
      <c r="P177" s="11" t="s">
        <v>1330</v>
      </c>
      <c r="Q177" s="11">
        <v>40</v>
      </c>
      <c r="R177" s="11">
        <v>4000</v>
      </c>
      <c r="S177" s="13" t="s">
        <v>1330</v>
      </c>
      <c r="T177" s="11"/>
      <c r="U177" s="63">
        <v>0.38600000000000001</v>
      </c>
      <c r="V177" s="17">
        <f t="shared" si="16"/>
        <v>0</v>
      </c>
      <c r="W177" s="38">
        <v>0.38600000000000001</v>
      </c>
      <c r="X177" s="21" t="s">
        <v>288</v>
      </c>
      <c r="Y177" s="25">
        <f t="shared" si="17"/>
        <v>38.6</v>
      </c>
      <c r="Z177" s="25">
        <f t="shared" si="18"/>
        <v>47.478000000000002</v>
      </c>
      <c r="AA177" s="13">
        <v>0.4</v>
      </c>
      <c r="AB177" s="27">
        <f t="shared" si="19"/>
        <v>0.2316</v>
      </c>
      <c r="AC177" s="13">
        <v>0.45</v>
      </c>
      <c r="AD177" s="37">
        <f t="shared" si="20"/>
        <v>0.21230000000000002</v>
      </c>
      <c r="AE177" s="70"/>
      <c r="AF177" s="11"/>
      <c r="AG177" s="41">
        <f t="shared" si="21"/>
        <v>0.38600000000000001</v>
      </c>
    </row>
    <row r="178" spans="1:33">
      <c r="A178" s="11">
        <v>738721144</v>
      </c>
      <c r="B178" s="11" t="s">
        <v>35</v>
      </c>
      <c r="C178" s="11" t="s">
        <v>1826</v>
      </c>
      <c r="D178" s="11"/>
      <c r="E178" s="12" t="s">
        <v>1827</v>
      </c>
      <c r="F178" s="77" t="s">
        <v>1547</v>
      </c>
      <c r="G178" s="13" t="s">
        <v>1828</v>
      </c>
      <c r="H178" s="20" t="s">
        <v>1830</v>
      </c>
      <c r="I178" s="13" t="s">
        <v>1487</v>
      </c>
      <c r="J178" s="13" t="s">
        <v>1544</v>
      </c>
      <c r="K178" s="13" t="s">
        <v>41</v>
      </c>
      <c r="L178" s="11" t="s">
        <v>1462</v>
      </c>
      <c r="M178" s="11"/>
      <c r="N178" s="11">
        <v>100</v>
      </c>
      <c r="O178" s="11" t="s">
        <v>288</v>
      </c>
      <c r="P178" s="11" t="s">
        <v>1330</v>
      </c>
      <c r="Q178" s="11">
        <v>30</v>
      </c>
      <c r="R178" s="11">
        <v>3000</v>
      </c>
      <c r="S178" s="13" t="s">
        <v>1330</v>
      </c>
      <c r="T178" s="11"/>
      <c r="U178" s="63">
        <v>0.44500000000000001</v>
      </c>
      <c r="V178" s="17">
        <f t="shared" si="16"/>
        <v>0</v>
      </c>
      <c r="W178" s="38">
        <v>0.44500000000000001</v>
      </c>
      <c r="X178" s="21" t="s">
        <v>288</v>
      </c>
      <c r="Y178" s="25">
        <f t="shared" si="17"/>
        <v>44.5</v>
      </c>
      <c r="Z178" s="25">
        <f t="shared" si="18"/>
        <v>54.734999999999999</v>
      </c>
      <c r="AA178" s="13">
        <v>0.4</v>
      </c>
      <c r="AB178" s="27">
        <f t="shared" si="19"/>
        <v>0.26700000000000002</v>
      </c>
      <c r="AC178" s="13">
        <v>0.45</v>
      </c>
      <c r="AD178" s="37">
        <f t="shared" si="20"/>
        <v>0.24475000000000002</v>
      </c>
      <c r="AE178" s="70"/>
      <c r="AF178" s="11"/>
      <c r="AG178" s="41">
        <f t="shared" si="21"/>
        <v>0.44500000000000001</v>
      </c>
    </row>
    <row r="179" spans="1:33">
      <c r="A179" s="11">
        <v>738721145</v>
      </c>
      <c r="B179" s="11" t="s">
        <v>35</v>
      </c>
      <c r="C179" s="11" t="s">
        <v>1826</v>
      </c>
      <c r="D179" s="11"/>
      <c r="E179" s="12" t="s">
        <v>1827</v>
      </c>
      <c r="F179" s="77" t="s">
        <v>1549</v>
      </c>
      <c r="G179" s="13" t="s">
        <v>1828</v>
      </c>
      <c r="H179" s="20" t="s">
        <v>1831</v>
      </c>
      <c r="I179" s="13" t="s">
        <v>1487</v>
      </c>
      <c r="J179" s="13" t="s">
        <v>1544</v>
      </c>
      <c r="K179" s="13" t="s">
        <v>41</v>
      </c>
      <c r="L179" s="11" t="s">
        <v>1462</v>
      </c>
      <c r="M179" s="11"/>
      <c r="N179" s="11">
        <v>100</v>
      </c>
      <c r="O179" s="11" t="s">
        <v>288</v>
      </c>
      <c r="P179" s="11" t="s">
        <v>1330</v>
      </c>
      <c r="Q179" s="11">
        <v>30</v>
      </c>
      <c r="R179" s="11">
        <v>3000</v>
      </c>
      <c r="S179" s="13" t="s">
        <v>1330</v>
      </c>
      <c r="T179" s="11"/>
      <c r="U179" s="63">
        <v>0.54</v>
      </c>
      <c r="V179" s="17">
        <f t="shared" si="16"/>
        <v>0</v>
      </c>
      <c r="W179" s="38">
        <v>0.54</v>
      </c>
      <c r="X179" s="21" t="s">
        <v>288</v>
      </c>
      <c r="Y179" s="25">
        <f t="shared" si="17"/>
        <v>54</v>
      </c>
      <c r="Z179" s="25">
        <f t="shared" si="18"/>
        <v>66.42</v>
      </c>
      <c r="AA179" s="13">
        <v>0.4</v>
      </c>
      <c r="AB179" s="27">
        <f t="shared" si="19"/>
        <v>0.32400000000000001</v>
      </c>
      <c r="AC179" s="13">
        <v>0.45</v>
      </c>
      <c r="AD179" s="37">
        <f t="shared" si="20"/>
        <v>0.29700000000000004</v>
      </c>
      <c r="AE179" s="70"/>
      <c r="AF179" s="11"/>
      <c r="AG179" s="41">
        <f t="shared" si="21"/>
        <v>0.54</v>
      </c>
    </row>
    <row r="180" spans="1:33">
      <c r="A180" s="11">
        <v>738721146</v>
      </c>
      <c r="B180" s="11" t="s">
        <v>35</v>
      </c>
      <c r="C180" s="11" t="s">
        <v>1826</v>
      </c>
      <c r="D180" s="11"/>
      <c r="E180" s="12" t="s">
        <v>1827</v>
      </c>
      <c r="F180" s="77" t="s">
        <v>1551</v>
      </c>
      <c r="G180" s="13" t="s">
        <v>1828</v>
      </c>
      <c r="H180" s="20" t="s">
        <v>1832</v>
      </c>
      <c r="I180" s="13" t="s">
        <v>1487</v>
      </c>
      <c r="J180" s="13" t="s">
        <v>1544</v>
      </c>
      <c r="K180" s="13" t="s">
        <v>41</v>
      </c>
      <c r="L180" s="11" t="s">
        <v>1462</v>
      </c>
      <c r="M180" s="11"/>
      <c r="N180" s="11">
        <v>100</v>
      </c>
      <c r="O180" s="11" t="s">
        <v>288</v>
      </c>
      <c r="P180" s="11" t="s">
        <v>1330</v>
      </c>
      <c r="Q180" s="11">
        <v>27</v>
      </c>
      <c r="R180" s="11">
        <v>2700</v>
      </c>
      <c r="S180" s="13" t="s">
        <v>1330</v>
      </c>
      <c r="T180" s="11"/>
      <c r="U180" s="63">
        <v>0.59899999999999998</v>
      </c>
      <c r="V180" s="17">
        <f t="shared" si="16"/>
        <v>0</v>
      </c>
      <c r="W180" s="38">
        <v>0.59899999999999998</v>
      </c>
      <c r="X180" s="21" t="s">
        <v>288</v>
      </c>
      <c r="Y180" s="25">
        <f t="shared" si="17"/>
        <v>59.9</v>
      </c>
      <c r="Z180" s="25">
        <f t="shared" si="18"/>
        <v>73.676999999999992</v>
      </c>
      <c r="AA180" s="13">
        <v>0.4</v>
      </c>
      <c r="AB180" s="27">
        <f t="shared" si="19"/>
        <v>0.3594</v>
      </c>
      <c r="AC180" s="13">
        <v>0.45</v>
      </c>
      <c r="AD180" s="37">
        <f t="shared" si="20"/>
        <v>0.32945000000000002</v>
      </c>
      <c r="AE180" s="70"/>
      <c r="AF180" s="11"/>
      <c r="AG180" s="41">
        <f t="shared" si="21"/>
        <v>0.59899999999999998</v>
      </c>
    </row>
    <row r="181" spans="1:33">
      <c r="A181" s="11">
        <v>738721147</v>
      </c>
      <c r="B181" s="11" t="s">
        <v>35</v>
      </c>
      <c r="C181" s="11" t="s">
        <v>1826</v>
      </c>
      <c r="D181" s="11"/>
      <c r="E181" s="12" t="s">
        <v>1827</v>
      </c>
      <c r="F181" s="77" t="s">
        <v>1553</v>
      </c>
      <c r="G181" s="13" t="s">
        <v>1828</v>
      </c>
      <c r="H181" s="20" t="s">
        <v>1833</v>
      </c>
      <c r="I181" s="13" t="s">
        <v>1487</v>
      </c>
      <c r="J181" s="13" t="s">
        <v>1544</v>
      </c>
      <c r="K181" s="13" t="s">
        <v>41</v>
      </c>
      <c r="L181" s="11" t="s">
        <v>1462</v>
      </c>
      <c r="M181" s="11"/>
      <c r="N181" s="11">
        <v>100</v>
      </c>
      <c r="O181" s="11" t="s">
        <v>288</v>
      </c>
      <c r="P181" s="11" t="s">
        <v>1330</v>
      </c>
      <c r="Q181" s="11">
        <v>27</v>
      </c>
      <c r="R181" s="11">
        <v>2700</v>
      </c>
      <c r="S181" s="13" t="s">
        <v>1330</v>
      </c>
      <c r="T181" s="11"/>
      <c r="U181" s="63">
        <v>0.72</v>
      </c>
      <c r="V181" s="17">
        <f t="shared" si="16"/>
        <v>0</v>
      </c>
      <c r="W181" s="38">
        <v>0.72</v>
      </c>
      <c r="X181" s="21" t="s">
        <v>288</v>
      </c>
      <c r="Y181" s="25">
        <f t="shared" si="17"/>
        <v>72</v>
      </c>
      <c r="Z181" s="25">
        <f t="shared" si="18"/>
        <v>88.56</v>
      </c>
      <c r="AA181" s="13">
        <v>0.4</v>
      </c>
      <c r="AB181" s="27">
        <f t="shared" si="19"/>
        <v>0.432</v>
      </c>
      <c r="AC181" s="13">
        <v>0.45</v>
      </c>
      <c r="AD181" s="37">
        <f t="shared" si="20"/>
        <v>0.39600000000000002</v>
      </c>
      <c r="AE181" s="70"/>
      <c r="AF181" s="11"/>
      <c r="AG181" s="41">
        <f t="shared" si="21"/>
        <v>0.72</v>
      </c>
    </row>
    <row r="182" spans="1:33">
      <c r="A182" s="11">
        <v>738721148</v>
      </c>
      <c r="B182" s="11" t="s">
        <v>35</v>
      </c>
      <c r="C182" s="11" t="s">
        <v>1826</v>
      </c>
      <c r="D182" s="11"/>
      <c r="E182" s="12" t="s">
        <v>1827</v>
      </c>
      <c r="F182" s="77" t="s">
        <v>1555</v>
      </c>
      <c r="G182" s="13" t="s">
        <v>1828</v>
      </c>
      <c r="H182" s="20" t="s">
        <v>1834</v>
      </c>
      <c r="I182" s="13" t="s">
        <v>1487</v>
      </c>
      <c r="J182" s="13" t="s">
        <v>1544</v>
      </c>
      <c r="K182" s="13" t="s">
        <v>41</v>
      </c>
      <c r="L182" s="11" t="s">
        <v>1462</v>
      </c>
      <c r="M182" s="11"/>
      <c r="N182" s="11">
        <v>100</v>
      </c>
      <c r="O182" s="11" t="s">
        <v>288</v>
      </c>
      <c r="P182" s="11" t="s">
        <v>1330</v>
      </c>
      <c r="Q182" s="11">
        <v>20</v>
      </c>
      <c r="R182" s="11">
        <v>2000</v>
      </c>
      <c r="S182" s="13" t="s">
        <v>1330</v>
      </c>
      <c r="T182" s="11"/>
      <c r="U182" s="63">
        <v>0.77</v>
      </c>
      <c r="V182" s="17">
        <f t="shared" si="16"/>
        <v>0</v>
      </c>
      <c r="W182" s="38">
        <v>0.77</v>
      </c>
      <c r="X182" s="21" t="s">
        <v>288</v>
      </c>
      <c r="Y182" s="25">
        <f t="shared" si="17"/>
        <v>77</v>
      </c>
      <c r="Z182" s="25">
        <f t="shared" si="18"/>
        <v>94.71</v>
      </c>
      <c r="AA182" s="13">
        <v>0.4</v>
      </c>
      <c r="AB182" s="27">
        <f t="shared" si="19"/>
        <v>0.46199999999999997</v>
      </c>
      <c r="AC182" s="13">
        <v>0.45</v>
      </c>
      <c r="AD182" s="37">
        <f t="shared" si="20"/>
        <v>0.42350000000000004</v>
      </c>
      <c r="AE182" s="70"/>
      <c r="AF182" s="11"/>
      <c r="AG182" s="41">
        <f t="shared" si="21"/>
        <v>0.77</v>
      </c>
    </row>
    <row r="183" spans="1:33">
      <c r="A183" s="11">
        <v>738721149</v>
      </c>
      <c r="B183" s="11" t="s">
        <v>35</v>
      </c>
      <c r="C183" s="11" t="s">
        <v>1826</v>
      </c>
      <c r="D183" s="11"/>
      <c r="E183" s="12" t="s">
        <v>1827</v>
      </c>
      <c r="F183" s="77" t="s">
        <v>1557</v>
      </c>
      <c r="G183" s="13" t="s">
        <v>1828</v>
      </c>
      <c r="H183" s="20" t="s">
        <v>1835</v>
      </c>
      <c r="I183" s="13" t="s">
        <v>1487</v>
      </c>
      <c r="J183" s="13" t="s">
        <v>1544</v>
      </c>
      <c r="K183" s="13" t="s">
        <v>41</v>
      </c>
      <c r="L183" s="11" t="s">
        <v>1462</v>
      </c>
      <c r="M183" s="11"/>
      <c r="N183" s="11">
        <v>100</v>
      </c>
      <c r="O183" s="11" t="s">
        <v>288</v>
      </c>
      <c r="P183" s="11" t="s">
        <v>1330</v>
      </c>
      <c r="Q183" s="11">
        <v>20</v>
      </c>
      <c r="R183" s="11">
        <v>2000</v>
      </c>
      <c r="S183" s="13" t="s">
        <v>1330</v>
      </c>
      <c r="T183" s="11"/>
      <c r="U183" s="63">
        <v>0.83</v>
      </c>
      <c r="V183" s="17">
        <f t="shared" si="16"/>
        <v>0</v>
      </c>
      <c r="W183" s="38">
        <v>0.83</v>
      </c>
      <c r="X183" s="21" t="s">
        <v>288</v>
      </c>
      <c r="Y183" s="25">
        <f t="shared" si="17"/>
        <v>83</v>
      </c>
      <c r="Z183" s="25">
        <f t="shared" si="18"/>
        <v>102.09</v>
      </c>
      <c r="AA183" s="13">
        <v>0.4</v>
      </c>
      <c r="AB183" s="27">
        <f t="shared" si="19"/>
        <v>0.49799999999999994</v>
      </c>
      <c r="AC183" s="13">
        <v>0.45</v>
      </c>
      <c r="AD183" s="37">
        <f t="shared" si="20"/>
        <v>0.45650000000000002</v>
      </c>
      <c r="AE183" s="70"/>
      <c r="AF183" s="11"/>
      <c r="AG183" s="41">
        <f t="shared" si="21"/>
        <v>0.83</v>
      </c>
    </row>
    <row r="184" spans="1:33">
      <c r="A184" s="11">
        <v>738721150</v>
      </c>
      <c r="B184" s="11" t="s">
        <v>35</v>
      </c>
      <c r="C184" s="11" t="s">
        <v>1826</v>
      </c>
      <c r="D184" s="11"/>
      <c r="E184" s="12" t="s">
        <v>1827</v>
      </c>
      <c r="F184" s="77" t="s">
        <v>1559</v>
      </c>
      <c r="G184" s="13" t="s">
        <v>1828</v>
      </c>
      <c r="H184" s="20" t="s">
        <v>1836</v>
      </c>
      <c r="I184" s="13" t="s">
        <v>1487</v>
      </c>
      <c r="J184" s="13" t="s">
        <v>1544</v>
      </c>
      <c r="K184" s="13" t="s">
        <v>41</v>
      </c>
      <c r="L184" s="11" t="s">
        <v>1462</v>
      </c>
      <c r="M184" s="11"/>
      <c r="N184" s="11">
        <v>100</v>
      </c>
      <c r="O184" s="11" t="s">
        <v>288</v>
      </c>
      <c r="P184" s="11" t="s">
        <v>1330</v>
      </c>
      <c r="Q184" s="11">
        <v>20</v>
      </c>
      <c r="R184" s="11">
        <v>2000</v>
      </c>
      <c r="S184" s="13" t="s">
        <v>1330</v>
      </c>
      <c r="T184" s="11"/>
      <c r="U184" s="63">
        <v>0.93</v>
      </c>
      <c r="V184" s="17">
        <f t="shared" si="16"/>
        <v>0</v>
      </c>
      <c r="W184" s="38">
        <v>0.93</v>
      </c>
      <c r="X184" s="21" t="s">
        <v>288</v>
      </c>
      <c r="Y184" s="25">
        <f t="shared" si="17"/>
        <v>93</v>
      </c>
      <c r="Z184" s="25">
        <f t="shared" si="18"/>
        <v>114.39</v>
      </c>
      <c r="AA184" s="13">
        <v>0.4</v>
      </c>
      <c r="AB184" s="27">
        <f t="shared" si="19"/>
        <v>0.55800000000000005</v>
      </c>
      <c r="AC184" s="13">
        <v>0.45</v>
      </c>
      <c r="AD184" s="37">
        <f t="shared" si="20"/>
        <v>0.51150000000000007</v>
      </c>
      <c r="AE184" s="70"/>
      <c r="AF184" s="11"/>
      <c r="AG184" s="41">
        <f t="shared" si="21"/>
        <v>0.93</v>
      </c>
    </row>
    <row r="185" spans="1:33">
      <c r="A185" s="11">
        <v>738721151</v>
      </c>
      <c r="B185" s="11" t="s">
        <v>35</v>
      </c>
      <c r="C185" s="11" t="s">
        <v>1826</v>
      </c>
      <c r="D185" s="11"/>
      <c r="E185" s="12" t="s">
        <v>1827</v>
      </c>
      <c r="F185" s="77" t="s">
        <v>1561</v>
      </c>
      <c r="G185" s="13" t="s">
        <v>1828</v>
      </c>
      <c r="H185" s="20" t="s">
        <v>1837</v>
      </c>
      <c r="I185" s="13" t="s">
        <v>1487</v>
      </c>
      <c r="J185" s="13" t="s">
        <v>1544</v>
      </c>
      <c r="K185" s="13" t="s">
        <v>41</v>
      </c>
      <c r="L185" s="11" t="s">
        <v>1462</v>
      </c>
      <c r="M185" s="11"/>
      <c r="N185" s="11">
        <v>100</v>
      </c>
      <c r="O185" s="11" t="s">
        <v>288</v>
      </c>
      <c r="P185" s="11" t="s">
        <v>1330</v>
      </c>
      <c r="Q185" s="11">
        <v>16</v>
      </c>
      <c r="R185" s="11">
        <v>1600</v>
      </c>
      <c r="S185" s="13" t="s">
        <v>1330</v>
      </c>
      <c r="T185" s="11"/>
      <c r="U185" s="63">
        <v>1.08</v>
      </c>
      <c r="V185" s="17">
        <f t="shared" si="16"/>
        <v>0</v>
      </c>
      <c r="W185" s="38">
        <v>1.08</v>
      </c>
      <c r="X185" s="21" t="s">
        <v>288</v>
      </c>
      <c r="Y185" s="25">
        <f t="shared" si="17"/>
        <v>108</v>
      </c>
      <c r="Z185" s="25">
        <f t="shared" si="18"/>
        <v>132.84</v>
      </c>
      <c r="AA185" s="13">
        <v>0.4</v>
      </c>
      <c r="AB185" s="27">
        <f t="shared" si="19"/>
        <v>0.64800000000000002</v>
      </c>
      <c r="AC185" s="13">
        <v>0.45</v>
      </c>
      <c r="AD185" s="37">
        <f t="shared" si="20"/>
        <v>0.59400000000000008</v>
      </c>
      <c r="AE185" s="70"/>
      <c r="AF185" s="11"/>
      <c r="AG185" s="41">
        <f t="shared" si="21"/>
        <v>1.08</v>
      </c>
    </row>
    <row r="186" spans="1:33">
      <c r="A186" s="11">
        <v>738721152</v>
      </c>
      <c r="B186" s="11" t="s">
        <v>35</v>
      </c>
      <c r="C186" s="11" t="s">
        <v>1826</v>
      </c>
      <c r="D186" s="11"/>
      <c r="E186" s="12" t="s">
        <v>1827</v>
      </c>
      <c r="F186" s="77" t="s">
        <v>1563</v>
      </c>
      <c r="G186" s="13" t="s">
        <v>1828</v>
      </c>
      <c r="H186" s="20" t="s">
        <v>1838</v>
      </c>
      <c r="I186" s="13" t="s">
        <v>1487</v>
      </c>
      <c r="J186" s="13" t="s">
        <v>1544</v>
      </c>
      <c r="K186" s="13" t="s">
        <v>41</v>
      </c>
      <c r="L186" s="11" t="s">
        <v>1462</v>
      </c>
      <c r="M186" s="11"/>
      <c r="N186" s="11">
        <v>100</v>
      </c>
      <c r="O186" s="11" t="s">
        <v>288</v>
      </c>
      <c r="P186" s="11" t="s">
        <v>1330</v>
      </c>
      <c r="Q186" s="11">
        <v>16</v>
      </c>
      <c r="R186" s="11">
        <v>1600</v>
      </c>
      <c r="S186" s="13" t="s">
        <v>1330</v>
      </c>
      <c r="T186" s="11"/>
      <c r="U186" s="63">
        <v>1.2</v>
      </c>
      <c r="V186" s="17">
        <f t="shared" si="16"/>
        <v>0</v>
      </c>
      <c r="W186" s="38">
        <v>1.2</v>
      </c>
      <c r="X186" s="21" t="s">
        <v>288</v>
      </c>
      <c r="Y186" s="25">
        <f t="shared" si="17"/>
        <v>120</v>
      </c>
      <c r="Z186" s="25">
        <f t="shared" si="18"/>
        <v>147.6</v>
      </c>
      <c r="AA186" s="13">
        <v>0.4</v>
      </c>
      <c r="AB186" s="27">
        <f t="shared" si="19"/>
        <v>0.72</v>
      </c>
      <c r="AC186" s="13">
        <v>0.45</v>
      </c>
      <c r="AD186" s="37">
        <f t="shared" si="20"/>
        <v>0.66</v>
      </c>
      <c r="AE186" s="70"/>
      <c r="AF186" s="11"/>
      <c r="AG186" s="41">
        <f t="shared" si="21"/>
        <v>1.2</v>
      </c>
    </row>
    <row r="187" spans="1:33">
      <c r="A187" s="11">
        <v>738721099</v>
      </c>
      <c r="B187" s="11" t="s">
        <v>35</v>
      </c>
      <c r="C187" s="11" t="s">
        <v>1826</v>
      </c>
      <c r="D187" s="11"/>
      <c r="E187" s="12" t="s">
        <v>1839</v>
      </c>
      <c r="F187" s="77"/>
      <c r="G187" s="13" t="s">
        <v>1840</v>
      </c>
      <c r="H187" s="20" t="s">
        <v>1841</v>
      </c>
      <c r="I187" s="13" t="s">
        <v>1487</v>
      </c>
      <c r="J187" s="13" t="s">
        <v>1544</v>
      </c>
      <c r="K187" s="13" t="s">
        <v>41</v>
      </c>
      <c r="L187" s="11" t="s">
        <v>1462</v>
      </c>
      <c r="M187" s="11"/>
      <c r="N187" s="11">
        <v>1</v>
      </c>
      <c r="O187" s="11" t="s">
        <v>288</v>
      </c>
      <c r="P187" s="11" t="s">
        <v>1465</v>
      </c>
      <c r="Q187" s="11"/>
      <c r="R187" s="11"/>
      <c r="S187" s="13"/>
      <c r="T187" s="11"/>
      <c r="U187" s="63">
        <v>178</v>
      </c>
      <c r="V187" s="17">
        <f t="shared" si="16"/>
        <v>0</v>
      </c>
      <c r="W187" s="38">
        <v>178</v>
      </c>
      <c r="X187" s="21" t="s">
        <v>288</v>
      </c>
      <c r="Y187" s="25">
        <f t="shared" si="17"/>
        <v>178</v>
      </c>
      <c r="Z187" s="25">
        <f t="shared" si="18"/>
        <v>218.94</v>
      </c>
      <c r="AA187" s="13">
        <v>0.4</v>
      </c>
      <c r="AB187" s="27">
        <f t="shared" si="19"/>
        <v>106.8</v>
      </c>
      <c r="AC187" s="13">
        <v>0.45</v>
      </c>
      <c r="AD187" s="37">
        <f t="shared" si="20"/>
        <v>97.9</v>
      </c>
      <c r="AE187" s="70"/>
      <c r="AF187" s="11"/>
      <c r="AG187" s="41">
        <f t="shared" si="21"/>
        <v>178</v>
      </c>
    </row>
    <row r="188" spans="1:33">
      <c r="A188" s="82">
        <v>738722121</v>
      </c>
      <c r="B188" s="11" t="s">
        <v>35</v>
      </c>
      <c r="C188" s="11" t="s">
        <v>1826</v>
      </c>
      <c r="D188" s="11"/>
      <c r="E188" s="12" t="s">
        <v>1842</v>
      </c>
      <c r="F188" s="77" t="s">
        <v>1541</v>
      </c>
      <c r="G188" s="13" t="s">
        <v>1843</v>
      </c>
      <c r="H188" s="20" t="s">
        <v>1844</v>
      </c>
      <c r="I188" s="13" t="s">
        <v>1487</v>
      </c>
      <c r="J188" s="13" t="s">
        <v>1544</v>
      </c>
      <c r="K188" s="13" t="s">
        <v>41</v>
      </c>
      <c r="L188" s="11" t="s">
        <v>1462</v>
      </c>
      <c r="M188" s="11"/>
      <c r="N188" s="11">
        <v>100</v>
      </c>
      <c r="O188" s="11" t="s">
        <v>288</v>
      </c>
      <c r="P188" s="11" t="s">
        <v>1330</v>
      </c>
      <c r="Q188" s="11">
        <v>50</v>
      </c>
      <c r="R188" s="11">
        <v>5000</v>
      </c>
      <c r="S188" s="13" t="s">
        <v>1330</v>
      </c>
      <c r="T188" s="11"/>
      <c r="U188" s="63">
        <v>0.27600000000000002</v>
      </c>
      <c r="V188" s="17">
        <f t="shared" si="16"/>
        <v>0</v>
      </c>
      <c r="W188" s="38">
        <v>0.27600000000000002</v>
      </c>
      <c r="X188" s="21" t="s">
        <v>288</v>
      </c>
      <c r="Y188" s="25">
        <f t="shared" si="17"/>
        <v>27.6</v>
      </c>
      <c r="Z188" s="25">
        <f t="shared" si="18"/>
        <v>33.948</v>
      </c>
      <c r="AA188" s="13">
        <v>0.4</v>
      </c>
      <c r="AB188" s="27">
        <f t="shared" si="19"/>
        <v>0.1656</v>
      </c>
      <c r="AC188" s="13">
        <v>0.45</v>
      </c>
      <c r="AD188" s="37">
        <f t="shared" si="20"/>
        <v>0.15180000000000002</v>
      </c>
      <c r="AE188" s="70"/>
      <c r="AF188" s="11"/>
      <c r="AG188" s="41">
        <f t="shared" si="21"/>
        <v>0.27600000000000002</v>
      </c>
    </row>
    <row r="189" spans="1:33">
      <c r="A189" s="82">
        <v>738722122</v>
      </c>
      <c r="B189" s="11" t="s">
        <v>35</v>
      </c>
      <c r="C189" s="11" t="s">
        <v>1826</v>
      </c>
      <c r="D189" s="11"/>
      <c r="E189" s="12" t="s">
        <v>1842</v>
      </c>
      <c r="F189" s="77" t="s">
        <v>1545</v>
      </c>
      <c r="G189" s="13" t="s">
        <v>1843</v>
      </c>
      <c r="H189" s="20" t="s">
        <v>1845</v>
      </c>
      <c r="I189" s="13" t="s">
        <v>1487</v>
      </c>
      <c r="J189" s="13" t="s">
        <v>1544</v>
      </c>
      <c r="K189" s="13" t="s">
        <v>41</v>
      </c>
      <c r="L189" s="11" t="s">
        <v>1462</v>
      </c>
      <c r="M189" s="11"/>
      <c r="N189" s="11">
        <v>100</v>
      </c>
      <c r="O189" s="11" t="s">
        <v>288</v>
      </c>
      <c r="P189" s="11" t="s">
        <v>1330</v>
      </c>
      <c r="Q189" s="11">
        <v>40</v>
      </c>
      <c r="R189" s="11">
        <v>4000</v>
      </c>
      <c r="S189" s="13" t="s">
        <v>1330</v>
      </c>
      <c r="T189" s="11"/>
      <c r="U189" s="63">
        <v>0.29499999999999998</v>
      </c>
      <c r="V189" s="17">
        <f t="shared" si="16"/>
        <v>0</v>
      </c>
      <c r="W189" s="38">
        <v>0.29499999999999998</v>
      </c>
      <c r="X189" s="21" t="s">
        <v>288</v>
      </c>
      <c r="Y189" s="25">
        <f t="shared" si="17"/>
        <v>29.5</v>
      </c>
      <c r="Z189" s="25">
        <f t="shared" si="18"/>
        <v>36.284999999999997</v>
      </c>
      <c r="AA189" s="13">
        <v>0.4</v>
      </c>
      <c r="AB189" s="27">
        <f t="shared" si="19"/>
        <v>0.17699999999999999</v>
      </c>
      <c r="AC189" s="13">
        <v>0.45</v>
      </c>
      <c r="AD189" s="37">
        <f t="shared" si="20"/>
        <v>0.16225000000000001</v>
      </c>
      <c r="AE189" s="70"/>
      <c r="AF189" s="11"/>
      <c r="AG189" s="41">
        <f t="shared" si="21"/>
        <v>0.29499999999999998</v>
      </c>
    </row>
    <row r="190" spans="1:33">
      <c r="A190" s="82">
        <v>738722123</v>
      </c>
      <c r="B190" s="11" t="s">
        <v>35</v>
      </c>
      <c r="C190" s="11" t="s">
        <v>1826</v>
      </c>
      <c r="D190" s="11"/>
      <c r="E190" s="12" t="s">
        <v>1842</v>
      </c>
      <c r="F190" s="77" t="s">
        <v>1547</v>
      </c>
      <c r="G190" s="13" t="s">
        <v>1843</v>
      </c>
      <c r="H190" s="20" t="s">
        <v>1846</v>
      </c>
      <c r="I190" s="13" t="s">
        <v>1487</v>
      </c>
      <c r="J190" s="13" t="s">
        <v>1544</v>
      </c>
      <c r="K190" s="13" t="s">
        <v>41</v>
      </c>
      <c r="L190" s="11" t="s">
        <v>1462</v>
      </c>
      <c r="M190" s="11"/>
      <c r="N190" s="11">
        <v>100</v>
      </c>
      <c r="O190" s="11" t="s">
        <v>288</v>
      </c>
      <c r="P190" s="11" t="s">
        <v>1330</v>
      </c>
      <c r="Q190" s="11">
        <v>30</v>
      </c>
      <c r="R190" s="11">
        <v>3000</v>
      </c>
      <c r="S190" s="13" t="s">
        <v>1330</v>
      </c>
      <c r="T190" s="11"/>
      <c r="U190" s="63">
        <v>0.3</v>
      </c>
      <c r="V190" s="17">
        <f t="shared" si="16"/>
        <v>0</v>
      </c>
      <c r="W190" s="38">
        <v>0.3</v>
      </c>
      <c r="X190" s="21" t="s">
        <v>288</v>
      </c>
      <c r="Y190" s="25">
        <f t="shared" si="17"/>
        <v>30</v>
      </c>
      <c r="Z190" s="25">
        <f t="shared" si="18"/>
        <v>36.9</v>
      </c>
      <c r="AA190" s="13">
        <v>0.4</v>
      </c>
      <c r="AB190" s="27">
        <f t="shared" si="19"/>
        <v>0.18</v>
      </c>
      <c r="AC190" s="13">
        <v>0.45</v>
      </c>
      <c r="AD190" s="37">
        <f t="shared" si="20"/>
        <v>0.16500000000000001</v>
      </c>
      <c r="AE190" s="70"/>
      <c r="AF190" s="11"/>
      <c r="AG190" s="41">
        <f t="shared" si="21"/>
        <v>0.3</v>
      </c>
    </row>
    <row r="191" spans="1:33">
      <c r="A191" s="82">
        <v>738722124</v>
      </c>
      <c r="B191" s="11" t="s">
        <v>35</v>
      </c>
      <c r="C191" s="11" t="s">
        <v>1826</v>
      </c>
      <c r="D191" s="11"/>
      <c r="E191" s="12" t="s">
        <v>1842</v>
      </c>
      <c r="F191" s="77" t="s">
        <v>1549</v>
      </c>
      <c r="G191" s="13" t="s">
        <v>1843</v>
      </c>
      <c r="H191" s="20" t="s">
        <v>1847</v>
      </c>
      <c r="I191" s="13" t="s">
        <v>1487</v>
      </c>
      <c r="J191" s="13" t="s">
        <v>1544</v>
      </c>
      <c r="K191" s="13" t="s">
        <v>41</v>
      </c>
      <c r="L191" s="11" t="s">
        <v>1462</v>
      </c>
      <c r="M191" s="11"/>
      <c r="N191" s="11">
        <v>100</v>
      </c>
      <c r="O191" s="11" t="s">
        <v>288</v>
      </c>
      <c r="P191" s="11" t="s">
        <v>1330</v>
      </c>
      <c r="Q191" s="11">
        <v>30</v>
      </c>
      <c r="R191" s="11">
        <v>3000</v>
      </c>
      <c r="S191" s="13" t="s">
        <v>1330</v>
      </c>
      <c r="T191" s="11"/>
      <c r="U191" s="63">
        <v>0.32500000000000001</v>
      </c>
      <c r="V191" s="17">
        <f t="shared" si="16"/>
        <v>0</v>
      </c>
      <c r="W191" s="38">
        <v>0.32500000000000001</v>
      </c>
      <c r="X191" s="21" t="s">
        <v>288</v>
      </c>
      <c r="Y191" s="25">
        <f t="shared" si="17"/>
        <v>32.5</v>
      </c>
      <c r="Z191" s="25">
        <f t="shared" si="18"/>
        <v>39.975000000000001</v>
      </c>
      <c r="AA191" s="13">
        <v>0.4</v>
      </c>
      <c r="AB191" s="27">
        <f t="shared" si="19"/>
        <v>0.19500000000000001</v>
      </c>
      <c r="AC191" s="13">
        <v>0.45</v>
      </c>
      <c r="AD191" s="37">
        <f t="shared" si="20"/>
        <v>0.17875000000000002</v>
      </c>
      <c r="AE191" s="70"/>
      <c r="AF191" s="11"/>
      <c r="AG191" s="41">
        <f t="shared" si="21"/>
        <v>0.32500000000000001</v>
      </c>
    </row>
    <row r="192" spans="1:33">
      <c r="A192" s="82">
        <v>738722125</v>
      </c>
      <c r="B192" s="11" t="s">
        <v>35</v>
      </c>
      <c r="C192" s="11" t="s">
        <v>1826</v>
      </c>
      <c r="D192" s="11"/>
      <c r="E192" s="12" t="s">
        <v>1842</v>
      </c>
      <c r="F192" s="77" t="s">
        <v>1551</v>
      </c>
      <c r="G192" s="13" t="s">
        <v>1843</v>
      </c>
      <c r="H192" s="20" t="s">
        <v>1848</v>
      </c>
      <c r="I192" s="13" t="s">
        <v>1487</v>
      </c>
      <c r="J192" s="13" t="s">
        <v>1544</v>
      </c>
      <c r="K192" s="13" t="s">
        <v>41</v>
      </c>
      <c r="L192" s="11" t="s">
        <v>1462</v>
      </c>
      <c r="M192" s="11"/>
      <c r="N192" s="11">
        <v>100</v>
      </c>
      <c r="O192" s="11" t="s">
        <v>288</v>
      </c>
      <c r="P192" s="11" t="s">
        <v>1330</v>
      </c>
      <c r="Q192" s="11">
        <v>27</v>
      </c>
      <c r="R192" s="11">
        <v>2700</v>
      </c>
      <c r="S192" s="13" t="s">
        <v>1330</v>
      </c>
      <c r="T192" s="11"/>
      <c r="U192" s="63">
        <v>0.36</v>
      </c>
      <c r="V192" s="17">
        <f t="shared" si="16"/>
        <v>0</v>
      </c>
      <c r="W192" s="38">
        <v>0.36</v>
      </c>
      <c r="X192" s="21" t="s">
        <v>288</v>
      </c>
      <c r="Y192" s="25">
        <f t="shared" si="17"/>
        <v>36</v>
      </c>
      <c r="Z192" s="25">
        <f t="shared" si="18"/>
        <v>44.28</v>
      </c>
      <c r="AA192" s="13">
        <v>0.4</v>
      </c>
      <c r="AB192" s="27">
        <f t="shared" si="19"/>
        <v>0.216</v>
      </c>
      <c r="AC192" s="13">
        <v>0.45</v>
      </c>
      <c r="AD192" s="37">
        <f t="shared" si="20"/>
        <v>0.19800000000000001</v>
      </c>
      <c r="AE192" s="70"/>
      <c r="AF192" s="11"/>
      <c r="AG192" s="41">
        <f t="shared" si="21"/>
        <v>0.36</v>
      </c>
    </row>
    <row r="193" spans="1:33">
      <c r="A193" s="82">
        <v>738722126</v>
      </c>
      <c r="B193" s="11" t="s">
        <v>35</v>
      </c>
      <c r="C193" s="11" t="s">
        <v>1826</v>
      </c>
      <c r="D193" s="11"/>
      <c r="E193" s="12" t="s">
        <v>1842</v>
      </c>
      <c r="F193" s="77" t="s">
        <v>1553</v>
      </c>
      <c r="G193" s="13" t="s">
        <v>1843</v>
      </c>
      <c r="H193" s="20" t="s">
        <v>1849</v>
      </c>
      <c r="I193" s="13" t="s">
        <v>1487</v>
      </c>
      <c r="J193" s="13" t="s">
        <v>1544</v>
      </c>
      <c r="K193" s="13" t="s">
        <v>41</v>
      </c>
      <c r="L193" s="11" t="s">
        <v>1462</v>
      </c>
      <c r="M193" s="11"/>
      <c r="N193" s="11">
        <v>100</v>
      </c>
      <c r="O193" s="11" t="s">
        <v>288</v>
      </c>
      <c r="P193" s="11" t="s">
        <v>1330</v>
      </c>
      <c r="Q193" s="11">
        <v>27</v>
      </c>
      <c r="R193" s="11">
        <v>2700</v>
      </c>
      <c r="S193" s="13" t="s">
        <v>1330</v>
      </c>
      <c r="T193" s="11"/>
      <c r="U193" s="63">
        <v>0.41499999999999998</v>
      </c>
      <c r="V193" s="17">
        <f t="shared" si="16"/>
        <v>0</v>
      </c>
      <c r="W193" s="38">
        <v>0.41499999999999998</v>
      </c>
      <c r="X193" s="21" t="s">
        <v>288</v>
      </c>
      <c r="Y193" s="25">
        <f t="shared" si="17"/>
        <v>41.5</v>
      </c>
      <c r="Z193" s="25">
        <f t="shared" si="18"/>
        <v>51.045000000000002</v>
      </c>
      <c r="AA193" s="13">
        <v>0.4</v>
      </c>
      <c r="AB193" s="27">
        <f t="shared" si="19"/>
        <v>0.24899999999999997</v>
      </c>
      <c r="AC193" s="13">
        <v>0.45</v>
      </c>
      <c r="AD193" s="37">
        <f t="shared" si="20"/>
        <v>0.22825000000000001</v>
      </c>
      <c r="AE193" s="70"/>
      <c r="AF193" s="11"/>
      <c r="AG193" s="41">
        <f t="shared" si="21"/>
        <v>0.41499999999999998</v>
      </c>
    </row>
    <row r="194" spans="1:33">
      <c r="A194" s="82">
        <v>738722127</v>
      </c>
      <c r="B194" s="11" t="s">
        <v>35</v>
      </c>
      <c r="C194" s="11" t="s">
        <v>1826</v>
      </c>
      <c r="D194" s="11"/>
      <c r="E194" s="12" t="s">
        <v>1842</v>
      </c>
      <c r="F194" s="77" t="s">
        <v>1555</v>
      </c>
      <c r="G194" s="13" t="s">
        <v>1843</v>
      </c>
      <c r="H194" s="20" t="s">
        <v>1850</v>
      </c>
      <c r="I194" s="13" t="s">
        <v>1487</v>
      </c>
      <c r="J194" s="13" t="s">
        <v>1544</v>
      </c>
      <c r="K194" s="13" t="s">
        <v>41</v>
      </c>
      <c r="L194" s="11" t="s">
        <v>1462</v>
      </c>
      <c r="M194" s="11"/>
      <c r="N194" s="11">
        <v>100</v>
      </c>
      <c r="O194" s="11" t="s">
        <v>288</v>
      </c>
      <c r="P194" s="11" t="s">
        <v>1330</v>
      </c>
      <c r="Q194" s="11">
        <v>20</v>
      </c>
      <c r="R194" s="11">
        <v>2000</v>
      </c>
      <c r="S194" s="13" t="s">
        <v>1330</v>
      </c>
      <c r="T194" s="11"/>
      <c r="U194" s="63">
        <v>0.47</v>
      </c>
      <c r="V194" s="17">
        <f t="shared" ref="V194:V257" si="22">1-(U194/W194)</f>
        <v>0</v>
      </c>
      <c r="W194" s="38">
        <v>0.47</v>
      </c>
      <c r="X194" s="21" t="s">
        <v>288</v>
      </c>
      <c r="Y194" s="25">
        <f t="shared" ref="Y194:Y257" si="23">W194*N194</f>
        <v>47</v>
      </c>
      <c r="Z194" s="25">
        <f t="shared" ref="Z194:Z257" si="24">Y194*1.23</f>
        <v>57.81</v>
      </c>
      <c r="AA194" s="13">
        <v>0.4</v>
      </c>
      <c r="AB194" s="27">
        <f t="shared" ref="AB194:AB257" si="25">W194*(1-AA194)</f>
        <v>0.28199999999999997</v>
      </c>
      <c r="AC194" s="13">
        <v>0.45</v>
      </c>
      <c r="AD194" s="37">
        <f t="shared" ref="AD194:AD257" si="26">W194*(1-AC194)</f>
        <v>0.25850000000000001</v>
      </c>
      <c r="AE194" s="70"/>
      <c r="AF194" s="11"/>
      <c r="AG194" s="41">
        <f t="shared" ref="AG194:AG257" si="27">W194*(1-(AF194/100))</f>
        <v>0.47</v>
      </c>
    </row>
    <row r="195" spans="1:33">
      <c r="A195" s="82">
        <v>738722128</v>
      </c>
      <c r="B195" s="11" t="s">
        <v>35</v>
      </c>
      <c r="C195" s="11" t="s">
        <v>1826</v>
      </c>
      <c r="D195" s="11"/>
      <c r="E195" s="12" t="s">
        <v>1842</v>
      </c>
      <c r="F195" s="77" t="s">
        <v>1557</v>
      </c>
      <c r="G195" s="13" t="s">
        <v>1843</v>
      </c>
      <c r="H195" s="20" t="s">
        <v>1851</v>
      </c>
      <c r="I195" s="13" t="s">
        <v>1487</v>
      </c>
      <c r="J195" s="13" t="s">
        <v>1544</v>
      </c>
      <c r="K195" s="13" t="s">
        <v>41</v>
      </c>
      <c r="L195" s="11" t="s">
        <v>1462</v>
      </c>
      <c r="M195" s="11"/>
      <c r="N195" s="11">
        <v>100</v>
      </c>
      <c r="O195" s="11" t="s">
        <v>288</v>
      </c>
      <c r="P195" s="11" t="s">
        <v>1330</v>
      </c>
      <c r="Q195" s="11">
        <v>20</v>
      </c>
      <c r="R195" s="11">
        <v>2000</v>
      </c>
      <c r="S195" s="13" t="s">
        <v>1330</v>
      </c>
      <c r="T195" s="11"/>
      <c r="U195" s="63">
        <v>0.53</v>
      </c>
      <c r="V195" s="17">
        <f t="shared" si="22"/>
        <v>0</v>
      </c>
      <c r="W195" s="38">
        <v>0.53</v>
      </c>
      <c r="X195" s="21" t="s">
        <v>288</v>
      </c>
      <c r="Y195" s="25">
        <f t="shared" si="23"/>
        <v>53</v>
      </c>
      <c r="Z195" s="25">
        <f t="shared" si="24"/>
        <v>65.19</v>
      </c>
      <c r="AA195" s="13">
        <v>0.4</v>
      </c>
      <c r="AB195" s="27">
        <f t="shared" si="25"/>
        <v>0.318</v>
      </c>
      <c r="AC195" s="13">
        <v>0.45</v>
      </c>
      <c r="AD195" s="37">
        <f t="shared" si="26"/>
        <v>0.29150000000000004</v>
      </c>
      <c r="AE195" s="70"/>
      <c r="AF195" s="11"/>
      <c r="AG195" s="41">
        <f t="shared" si="27"/>
        <v>0.53</v>
      </c>
    </row>
    <row r="196" spans="1:33">
      <c r="A196" s="82">
        <v>738722129</v>
      </c>
      <c r="B196" s="11" t="s">
        <v>35</v>
      </c>
      <c r="C196" s="11" t="s">
        <v>1826</v>
      </c>
      <c r="D196" s="11"/>
      <c r="E196" s="12" t="s">
        <v>1842</v>
      </c>
      <c r="F196" s="77" t="s">
        <v>1559</v>
      </c>
      <c r="G196" s="13" t="s">
        <v>1843</v>
      </c>
      <c r="H196" s="20" t="s">
        <v>1852</v>
      </c>
      <c r="I196" s="13" t="s">
        <v>1487</v>
      </c>
      <c r="J196" s="13" t="s">
        <v>1544</v>
      </c>
      <c r="K196" s="13" t="s">
        <v>41</v>
      </c>
      <c r="L196" s="11" t="s">
        <v>1462</v>
      </c>
      <c r="M196" s="11"/>
      <c r="N196" s="11">
        <v>100</v>
      </c>
      <c r="O196" s="11" t="s">
        <v>288</v>
      </c>
      <c r="P196" s="11" t="s">
        <v>1330</v>
      </c>
      <c r="Q196" s="11">
        <v>20</v>
      </c>
      <c r="R196" s="11">
        <v>2000</v>
      </c>
      <c r="S196" s="13" t="s">
        <v>1330</v>
      </c>
      <c r="T196" s="11"/>
      <c r="U196" s="63">
        <v>0.78</v>
      </c>
      <c r="V196" s="17">
        <f t="shared" si="22"/>
        <v>0</v>
      </c>
      <c r="W196" s="38">
        <v>0.78</v>
      </c>
      <c r="X196" s="21" t="s">
        <v>288</v>
      </c>
      <c r="Y196" s="25">
        <f t="shared" si="23"/>
        <v>78</v>
      </c>
      <c r="Z196" s="25">
        <f t="shared" si="24"/>
        <v>95.94</v>
      </c>
      <c r="AA196" s="13">
        <v>0.4</v>
      </c>
      <c r="AB196" s="27">
        <f t="shared" si="25"/>
        <v>0.46799999999999997</v>
      </c>
      <c r="AC196" s="13">
        <v>0.45</v>
      </c>
      <c r="AD196" s="37">
        <f t="shared" si="26"/>
        <v>0.42900000000000005</v>
      </c>
      <c r="AE196" s="70"/>
      <c r="AF196" s="11"/>
      <c r="AG196" s="41">
        <f t="shared" si="27"/>
        <v>0.78</v>
      </c>
    </row>
    <row r="197" spans="1:33">
      <c r="A197" s="82">
        <v>738722130</v>
      </c>
      <c r="B197" s="11" t="s">
        <v>35</v>
      </c>
      <c r="C197" s="11" t="s">
        <v>1826</v>
      </c>
      <c r="D197" s="11"/>
      <c r="E197" s="12" t="s">
        <v>1842</v>
      </c>
      <c r="F197" s="77" t="s">
        <v>1561</v>
      </c>
      <c r="G197" s="13" t="s">
        <v>1843</v>
      </c>
      <c r="H197" s="20" t="s">
        <v>1853</v>
      </c>
      <c r="I197" s="13" t="s">
        <v>1487</v>
      </c>
      <c r="J197" s="13" t="s">
        <v>1544</v>
      </c>
      <c r="K197" s="13" t="s">
        <v>41</v>
      </c>
      <c r="L197" s="11" t="s">
        <v>1462</v>
      </c>
      <c r="M197" s="11"/>
      <c r="N197" s="11">
        <v>100</v>
      </c>
      <c r="O197" s="11" t="s">
        <v>288</v>
      </c>
      <c r="P197" s="11" t="s">
        <v>1330</v>
      </c>
      <c r="Q197" s="11">
        <v>16</v>
      </c>
      <c r="R197" s="11">
        <v>1600</v>
      </c>
      <c r="S197" s="13" t="s">
        <v>1330</v>
      </c>
      <c r="T197" s="11"/>
      <c r="U197" s="63">
        <v>0.875</v>
      </c>
      <c r="V197" s="17">
        <f t="shared" si="22"/>
        <v>0</v>
      </c>
      <c r="W197" s="38">
        <v>0.875</v>
      </c>
      <c r="X197" s="21" t="s">
        <v>288</v>
      </c>
      <c r="Y197" s="25">
        <f t="shared" si="23"/>
        <v>87.5</v>
      </c>
      <c r="Z197" s="25">
        <f t="shared" si="24"/>
        <v>107.625</v>
      </c>
      <c r="AA197" s="13">
        <v>0.4</v>
      </c>
      <c r="AB197" s="27">
        <f t="shared" si="25"/>
        <v>0.52500000000000002</v>
      </c>
      <c r="AC197" s="13">
        <v>0.45</v>
      </c>
      <c r="AD197" s="37">
        <f t="shared" si="26"/>
        <v>0.48125000000000007</v>
      </c>
      <c r="AE197" s="70"/>
      <c r="AF197" s="11"/>
      <c r="AG197" s="41">
        <f t="shared" si="27"/>
        <v>0.875</v>
      </c>
    </row>
    <row r="198" spans="1:33">
      <c r="A198" s="82">
        <v>738722131</v>
      </c>
      <c r="B198" s="11" t="s">
        <v>35</v>
      </c>
      <c r="C198" s="11" t="s">
        <v>1826</v>
      </c>
      <c r="D198" s="11"/>
      <c r="E198" s="12" t="s">
        <v>1842</v>
      </c>
      <c r="F198" s="77" t="s">
        <v>1563</v>
      </c>
      <c r="G198" s="13" t="s">
        <v>1843</v>
      </c>
      <c r="H198" s="20" t="s">
        <v>1854</v>
      </c>
      <c r="I198" s="13" t="s">
        <v>1487</v>
      </c>
      <c r="J198" s="13" t="s">
        <v>1544</v>
      </c>
      <c r="K198" s="13" t="s">
        <v>41</v>
      </c>
      <c r="L198" s="11" t="s">
        <v>1462</v>
      </c>
      <c r="M198" s="11"/>
      <c r="N198" s="11">
        <v>100</v>
      </c>
      <c r="O198" s="11" t="s">
        <v>288</v>
      </c>
      <c r="P198" s="11" t="s">
        <v>1330</v>
      </c>
      <c r="Q198" s="11">
        <v>16</v>
      </c>
      <c r="R198" s="11">
        <v>1600</v>
      </c>
      <c r="S198" s="13" t="s">
        <v>1330</v>
      </c>
      <c r="T198" s="11"/>
      <c r="U198" s="63">
        <v>0.97499999999999998</v>
      </c>
      <c r="V198" s="17">
        <f t="shared" si="22"/>
        <v>0</v>
      </c>
      <c r="W198" s="38">
        <v>0.97499999999999998</v>
      </c>
      <c r="X198" s="21" t="s">
        <v>288</v>
      </c>
      <c r="Y198" s="25">
        <f t="shared" si="23"/>
        <v>97.5</v>
      </c>
      <c r="Z198" s="25">
        <f t="shared" si="24"/>
        <v>119.925</v>
      </c>
      <c r="AA198" s="13">
        <v>0.4</v>
      </c>
      <c r="AB198" s="27">
        <f t="shared" si="25"/>
        <v>0.58499999999999996</v>
      </c>
      <c r="AC198" s="13">
        <v>0.45</v>
      </c>
      <c r="AD198" s="37">
        <f t="shared" si="26"/>
        <v>0.53625</v>
      </c>
      <c r="AE198" s="70"/>
      <c r="AF198" s="11"/>
      <c r="AG198" s="41">
        <f t="shared" si="27"/>
        <v>0.97499999999999998</v>
      </c>
    </row>
    <row r="199" spans="1:33">
      <c r="A199" s="11">
        <v>738720631</v>
      </c>
      <c r="B199" s="11" t="s">
        <v>35</v>
      </c>
      <c r="C199" s="11" t="s">
        <v>1855</v>
      </c>
      <c r="D199" s="11"/>
      <c r="E199" s="12" t="s">
        <v>1856</v>
      </c>
      <c r="F199" s="77" t="s">
        <v>1545</v>
      </c>
      <c r="G199" s="13" t="s">
        <v>1857</v>
      </c>
      <c r="H199" s="20" t="s">
        <v>1858</v>
      </c>
      <c r="I199" s="13" t="s">
        <v>1487</v>
      </c>
      <c r="J199" s="13" t="s">
        <v>1544</v>
      </c>
      <c r="K199" s="13" t="s">
        <v>41</v>
      </c>
      <c r="L199" s="11" t="s">
        <v>1462</v>
      </c>
      <c r="M199" s="11"/>
      <c r="N199" s="11">
        <v>100</v>
      </c>
      <c r="O199" s="11" t="s">
        <v>288</v>
      </c>
      <c r="P199" s="11" t="s">
        <v>1330</v>
      </c>
      <c r="Q199" s="11">
        <v>50</v>
      </c>
      <c r="R199" s="11">
        <v>5000</v>
      </c>
      <c r="S199" s="13"/>
      <c r="T199" s="11"/>
      <c r="U199" s="63">
        <v>0.38700000000000001</v>
      </c>
      <c r="V199" s="17">
        <f t="shared" si="22"/>
        <v>0</v>
      </c>
      <c r="W199" s="38">
        <v>0.38700000000000001</v>
      </c>
      <c r="X199" s="21" t="s">
        <v>288</v>
      </c>
      <c r="Y199" s="25">
        <f t="shared" si="23"/>
        <v>38.700000000000003</v>
      </c>
      <c r="Z199" s="25">
        <f t="shared" si="24"/>
        <v>47.601000000000006</v>
      </c>
      <c r="AA199" s="13">
        <v>0.4</v>
      </c>
      <c r="AB199" s="27">
        <f t="shared" si="25"/>
        <v>0.23219999999999999</v>
      </c>
      <c r="AC199" s="13">
        <v>0.45</v>
      </c>
      <c r="AD199" s="37">
        <f t="shared" si="26"/>
        <v>0.21285000000000001</v>
      </c>
      <c r="AE199" s="70"/>
      <c r="AF199" s="11"/>
      <c r="AG199" s="41">
        <f t="shared" si="27"/>
        <v>0.38700000000000001</v>
      </c>
    </row>
    <row r="200" spans="1:33">
      <c r="A200" s="11">
        <v>738720632</v>
      </c>
      <c r="B200" s="11" t="s">
        <v>35</v>
      </c>
      <c r="C200" s="11" t="s">
        <v>1855</v>
      </c>
      <c r="D200" s="11"/>
      <c r="E200" s="12" t="s">
        <v>1856</v>
      </c>
      <c r="F200" s="77" t="s">
        <v>1547</v>
      </c>
      <c r="G200" s="13" t="s">
        <v>1857</v>
      </c>
      <c r="H200" s="20" t="s">
        <v>1859</v>
      </c>
      <c r="I200" s="13" t="s">
        <v>1487</v>
      </c>
      <c r="J200" s="13" t="s">
        <v>1544</v>
      </c>
      <c r="K200" s="13" t="s">
        <v>41</v>
      </c>
      <c r="L200" s="11" t="s">
        <v>1462</v>
      </c>
      <c r="M200" s="11"/>
      <c r="N200" s="11">
        <v>100</v>
      </c>
      <c r="O200" s="11" t="s">
        <v>288</v>
      </c>
      <c r="P200" s="11" t="s">
        <v>1330</v>
      </c>
      <c r="Q200" s="11">
        <v>40</v>
      </c>
      <c r="R200" s="11">
        <v>4000</v>
      </c>
      <c r="S200" s="13"/>
      <c r="T200" s="11"/>
      <c r="U200" s="63">
        <v>0.45</v>
      </c>
      <c r="V200" s="17">
        <f t="shared" si="22"/>
        <v>0</v>
      </c>
      <c r="W200" s="38">
        <v>0.45</v>
      </c>
      <c r="X200" s="21" t="s">
        <v>288</v>
      </c>
      <c r="Y200" s="25">
        <f t="shared" si="23"/>
        <v>45</v>
      </c>
      <c r="Z200" s="25">
        <f t="shared" si="24"/>
        <v>55.35</v>
      </c>
      <c r="AA200" s="13">
        <v>0.4</v>
      </c>
      <c r="AB200" s="27">
        <f t="shared" si="25"/>
        <v>0.27</v>
      </c>
      <c r="AC200" s="13">
        <v>0.45</v>
      </c>
      <c r="AD200" s="37">
        <f t="shared" si="26"/>
        <v>0.24750000000000003</v>
      </c>
      <c r="AE200" s="70"/>
      <c r="AF200" s="11"/>
      <c r="AG200" s="41">
        <f t="shared" si="27"/>
        <v>0.45</v>
      </c>
    </row>
    <row r="201" spans="1:33">
      <c r="A201" s="11">
        <v>738720633</v>
      </c>
      <c r="B201" s="11" t="s">
        <v>35</v>
      </c>
      <c r="C201" s="11" t="s">
        <v>1855</v>
      </c>
      <c r="D201" s="11"/>
      <c r="E201" s="12" t="s">
        <v>1856</v>
      </c>
      <c r="F201" s="77" t="s">
        <v>1549</v>
      </c>
      <c r="G201" s="13" t="s">
        <v>1857</v>
      </c>
      <c r="H201" s="20" t="s">
        <v>1860</v>
      </c>
      <c r="I201" s="13" t="s">
        <v>1487</v>
      </c>
      <c r="J201" s="13" t="s">
        <v>1544</v>
      </c>
      <c r="K201" s="13" t="s">
        <v>41</v>
      </c>
      <c r="L201" s="11" t="s">
        <v>1462</v>
      </c>
      <c r="M201" s="11"/>
      <c r="N201" s="11">
        <v>100</v>
      </c>
      <c r="O201" s="11" t="s">
        <v>288</v>
      </c>
      <c r="P201" s="11" t="s">
        <v>1330</v>
      </c>
      <c r="Q201" s="11">
        <v>40</v>
      </c>
      <c r="R201" s="11">
        <v>4000</v>
      </c>
      <c r="S201" s="13"/>
      <c r="T201" s="11"/>
      <c r="U201" s="63">
        <v>0.54100000000000004</v>
      </c>
      <c r="V201" s="17">
        <f t="shared" si="22"/>
        <v>0</v>
      </c>
      <c r="W201" s="38">
        <v>0.54100000000000004</v>
      </c>
      <c r="X201" s="21" t="s">
        <v>288</v>
      </c>
      <c r="Y201" s="25">
        <f t="shared" si="23"/>
        <v>54.1</v>
      </c>
      <c r="Z201" s="25">
        <f t="shared" si="24"/>
        <v>66.543000000000006</v>
      </c>
      <c r="AA201" s="13">
        <v>0.4</v>
      </c>
      <c r="AB201" s="27">
        <f t="shared" si="25"/>
        <v>0.3246</v>
      </c>
      <c r="AC201" s="13">
        <v>0.45</v>
      </c>
      <c r="AD201" s="37">
        <f t="shared" si="26"/>
        <v>0.29755000000000004</v>
      </c>
      <c r="AE201" s="70"/>
      <c r="AF201" s="11"/>
      <c r="AG201" s="41">
        <f t="shared" si="27"/>
        <v>0.54100000000000004</v>
      </c>
    </row>
    <row r="202" spans="1:33">
      <c r="A202" s="11">
        <v>738720634</v>
      </c>
      <c r="B202" s="11" t="s">
        <v>35</v>
      </c>
      <c r="C202" s="11" t="s">
        <v>1855</v>
      </c>
      <c r="D202" s="11"/>
      <c r="E202" s="12" t="s">
        <v>1856</v>
      </c>
      <c r="F202" s="77" t="s">
        <v>1551</v>
      </c>
      <c r="G202" s="13" t="s">
        <v>1857</v>
      </c>
      <c r="H202" s="20" t="s">
        <v>1861</v>
      </c>
      <c r="I202" s="13" t="s">
        <v>1487</v>
      </c>
      <c r="J202" s="13" t="s">
        <v>1544</v>
      </c>
      <c r="K202" s="13" t="s">
        <v>41</v>
      </c>
      <c r="L202" s="11" t="s">
        <v>1462</v>
      </c>
      <c r="M202" s="11"/>
      <c r="N202" s="11">
        <v>100</v>
      </c>
      <c r="O202" s="11" t="s">
        <v>288</v>
      </c>
      <c r="P202" s="11" t="s">
        <v>1330</v>
      </c>
      <c r="Q202" s="11">
        <v>30</v>
      </c>
      <c r="R202" s="11">
        <v>3000</v>
      </c>
      <c r="S202" s="13"/>
      <c r="T202" s="11"/>
      <c r="U202" s="63">
        <v>0.60499999999999998</v>
      </c>
      <c r="V202" s="17">
        <f t="shared" si="22"/>
        <v>0</v>
      </c>
      <c r="W202" s="38">
        <v>0.60499999999999998</v>
      </c>
      <c r="X202" s="21" t="s">
        <v>288</v>
      </c>
      <c r="Y202" s="25">
        <f t="shared" si="23"/>
        <v>60.5</v>
      </c>
      <c r="Z202" s="25">
        <f t="shared" si="24"/>
        <v>74.414999999999992</v>
      </c>
      <c r="AA202" s="13">
        <v>0.4</v>
      </c>
      <c r="AB202" s="27">
        <f t="shared" si="25"/>
        <v>0.36299999999999999</v>
      </c>
      <c r="AC202" s="13">
        <v>0.45</v>
      </c>
      <c r="AD202" s="37">
        <f t="shared" si="26"/>
        <v>0.33274999999999999</v>
      </c>
      <c r="AE202" s="70"/>
      <c r="AF202" s="11"/>
      <c r="AG202" s="41">
        <f t="shared" si="27"/>
        <v>0.60499999999999998</v>
      </c>
    </row>
    <row r="203" spans="1:33">
      <c r="A203" s="11">
        <v>738720635</v>
      </c>
      <c r="B203" s="11" t="s">
        <v>35</v>
      </c>
      <c r="C203" s="11" t="s">
        <v>1855</v>
      </c>
      <c r="D203" s="11"/>
      <c r="E203" s="12" t="s">
        <v>1856</v>
      </c>
      <c r="F203" s="77" t="s">
        <v>1553</v>
      </c>
      <c r="G203" s="13" t="s">
        <v>1857</v>
      </c>
      <c r="H203" s="20" t="s">
        <v>1862</v>
      </c>
      <c r="I203" s="13" t="s">
        <v>1487</v>
      </c>
      <c r="J203" s="13" t="s">
        <v>1544</v>
      </c>
      <c r="K203" s="13" t="s">
        <v>41</v>
      </c>
      <c r="L203" s="11" t="s">
        <v>1462</v>
      </c>
      <c r="M203" s="11"/>
      <c r="N203" s="11">
        <v>100</v>
      </c>
      <c r="O203" s="11" t="s">
        <v>288</v>
      </c>
      <c r="P203" s="11" t="s">
        <v>1330</v>
      </c>
      <c r="Q203" s="11">
        <v>30</v>
      </c>
      <c r="R203" s="11">
        <v>3000</v>
      </c>
      <c r="S203" s="13"/>
      <c r="T203" s="11"/>
      <c r="U203" s="63">
        <v>0.73499999999999999</v>
      </c>
      <c r="V203" s="17">
        <f t="shared" si="22"/>
        <v>0</v>
      </c>
      <c r="W203" s="38">
        <v>0.73499999999999999</v>
      </c>
      <c r="X203" s="21" t="s">
        <v>288</v>
      </c>
      <c r="Y203" s="25">
        <f t="shared" si="23"/>
        <v>73.5</v>
      </c>
      <c r="Z203" s="25">
        <f t="shared" si="24"/>
        <v>90.405000000000001</v>
      </c>
      <c r="AA203" s="13">
        <v>0.4</v>
      </c>
      <c r="AB203" s="27">
        <f t="shared" si="25"/>
        <v>0.441</v>
      </c>
      <c r="AC203" s="13">
        <v>0.45</v>
      </c>
      <c r="AD203" s="37">
        <f t="shared" si="26"/>
        <v>0.40425</v>
      </c>
      <c r="AE203" s="70"/>
      <c r="AF203" s="11"/>
      <c r="AG203" s="41">
        <f t="shared" si="27"/>
        <v>0.73499999999999999</v>
      </c>
    </row>
    <row r="204" spans="1:33">
      <c r="A204" s="11">
        <v>738720636</v>
      </c>
      <c r="B204" s="11" t="s">
        <v>35</v>
      </c>
      <c r="C204" s="11" t="s">
        <v>1855</v>
      </c>
      <c r="D204" s="11"/>
      <c r="E204" s="12" t="s">
        <v>1856</v>
      </c>
      <c r="F204" s="77" t="s">
        <v>1555</v>
      </c>
      <c r="G204" s="13" t="s">
        <v>1857</v>
      </c>
      <c r="H204" s="20" t="s">
        <v>1863</v>
      </c>
      <c r="I204" s="13" t="s">
        <v>1487</v>
      </c>
      <c r="J204" s="13" t="s">
        <v>1544</v>
      </c>
      <c r="K204" s="13" t="s">
        <v>41</v>
      </c>
      <c r="L204" s="11" t="s">
        <v>1462</v>
      </c>
      <c r="M204" s="11"/>
      <c r="N204" s="11">
        <v>100</v>
      </c>
      <c r="O204" s="11" t="s">
        <v>288</v>
      </c>
      <c r="P204" s="11" t="s">
        <v>1330</v>
      </c>
      <c r="Q204" s="11">
        <v>30</v>
      </c>
      <c r="R204" s="11">
        <v>3000</v>
      </c>
      <c r="S204" s="13"/>
      <c r="T204" s="11"/>
      <c r="U204" s="63">
        <v>0.78</v>
      </c>
      <c r="V204" s="17">
        <f t="shared" si="22"/>
        <v>0</v>
      </c>
      <c r="W204" s="38">
        <v>0.78</v>
      </c>
      <c r="X204" s="21" t="s">
        <v>288</v>
      </c>
      <c r="Y204" s="25">
        <f t="shared" si="23"/>
        <v>78</v>
      </c>
      <c r="Z204" s="25">
        <f t="shared" si="24"/>
        <v>95.94</v>
      </c>
      <c r="AA204" s="13">
        <v>0.4</v>
      </c>
      <c r="AB204" s="27">
        <f t="shared" si="25"/>
        <v>0.46799999999999997</v>
      </c>
      <c r="AC204" s="13">
        <v>0.45</v>
      </c>
      <c r="AD204" s="37">
        <f t="shared" si="26"/>
        <v>0.42900000000000005</v>
      </c>
      <c r="AE204" s="70"/>
      <c r="AF204" s="11"/>
      <c r="AG204" s="41">
        <f t="shared" si="27"/>
        <v>0.78</v>
      </c>
    </row>
    <row r="205" spans="1:33">
      <c r="A205" s="11">
        <v>738720637</v>
      </c>
      <c r="B205" s="11" t="s">
        <v>35</v>
      </c>
      <c r="C205" s="11" t="s">
        <v>1855</v>
      </c>
      <c r="D205" s="11"/>
      <c r="E205" s="12" t="s">
        <v>1856</v>
      </c>
      <c r="F205" s="77" t="s">
        <v>1557</v>
      </c>
      <c r="G205" s="13" t="s">
        <v>1857</v>
      </c>
      <c r="H205" s="20" t="s">
        <v>1864</v>
      </c>
      <c r="I205" s="13" t="s">
        <v>1487</v>
      </c>
      <c r="J205" s="13" t="s">
        <v>1544</v>
      </c>
      <c r="K205" s="13" t="s">
        <v>41</v>
      </c>
      <c r="L205" s="11" t="s">
        <v>1462</v>
      </c>
      <c r="M205" s="11"/>
      <c r="N205" s="11">
        <v>100</v>
      </c>
      <c r="O205" s="11" t="s">
        <v>288</v>
      </c>
      <c r="P205" s="11" t="s">
        <v>1330</v>
      </c>
      <c r="Q205" s="11">
        <v>20</v>
      </c>
      <c r="R205" s="11">
        <v>2000</v>
      </c>
      <c r="S205" s="13"/>
      <c r="T205" s="11"/>
      <c r="U205" s="63">
        <v>0.84</v>
      </c>
      <c r="V205" s="17">
        <f t="shared" si="22"/>
        <v>0</v>
      </c>
      <c r="W205" s="38">
        <v>0.84</v>
      </c>
      <c r="X205" s="21" t="s">
        <v>288</v>
      </c>
      <c r="Y205" s="25">
        <f t="shared" si="23"/>
        <v>84</v>
      </c>
      <c r="Z205" s="25">
        <f t="shared" si="24"/>
        <v>103.32</v>
      </c>
      <c r="AA205" s="13">
        <v>0.4</v>
      </c>
      <c r="AB205" s="27">
        <f t="shared" si="25"/>
        <v>0.504</v>
      </c>
      <c r="AC205" s="13">
        <v>0.45</v>
      </c>
      <c r="AD205" s="37">
        <f t="shared" si="26"/>
        <v>0.46200000000000002</v>
      </c>
      <c r="AE205" s="70"/>
      <c r="AF205" s="11"/>
      <c r="AG205" s="41">
        <f t="shared" si="27"/>
        <v>0.84</v>
      </c>
    </row>
    <row r="206" spans="1:33">
      <c r="A206" s="11">
        <v>738720638</v>
      </c>
      <c r="B206" s="11" t="s">
        <v>35</v>
      </c>
      <c r="C206" s="11" t="s">
        <v>1855</v>
      </c>
      <c r="D206" s="11"/>
      <c r="E206" s="12" t="s">
        <v>1856</v>
      </c>
      <c r="F206" s="77" t="s">
        <v>1559</v>
      </c>
      <c r="G206" s="13" t="s">
        <v>1857</v>
      </c>
      <c r="H206" s="20" t="s">
        <v>1865</v>
      </c>
      <c r="I206" s="13" t="s">
        <v>1487</v>
      </c>
      <c r="J206" s="13" t="s">
        <v>1544</v>
      </c>
      <c r="K206" s="13" t="s">
        <v>41</v>
      </c>
      <c r="L206" s="11" t="s">
        <v>1462</v>
      </c>
      <c r="M206" s="11"/>
      <c r="N206" s="11">
        <v>100</v>
      </c>
      <c r="O206" s="11" t="s">
        <v>288</v>
      </c>
      <c r="P206" s="11" t="s">
        <v>1330</v>
      </c>
      <c r="Q206" s="11">
        <v>20</v>
      </c>
      <c r="R206" s="11">
        <v>2000</v>
      </c>
      <c r="S206" s="13"/>
      <c r="T206" s="11"/>
      <c r="U206" s="63">
        <v>0.94499999999999995</v>
      </c>
      <c r="V206" s="17">
        <f t="shared" si="22"/>
        <v>0</v>
      </c>
      <c r="W206" s="38">
        <v>0.94499999999999995</v>
      </c>
      <c r="X206" s="21" t="s">
        <v>288</v>
      </c>
      <c r="Y206" s="25">
        <f t="shared" si="23"/>
        <v>94.5</v>
      </c>
      <c r="Z206" s="25">
        <f t="shared" si="24"/>
        <v>116.235</v>
      </c>
      <c r="AA206" s="13">
        <v>0.4</v>
      </c>
      <c r="AB206" s="27">
        <f t="shared" si="25"/>
        <v>0.56699999999999995</v>
      </c>
      <c r="AC206" s="13">
        <v>0.45</v>
      </c>
      <c r="AD206" s="37">
        <f t="shared" si="26"/>
        <v>0.51975000000000005</v>
      </c>
      <c r="AE206" s="70"/>
      <c r="AF206" s="11"/>
      <c r="AG206" s="41">
        <f t="shared" si="27"/>
        <v>0.94499999999999995</v>
      </c>
    </row>
    <row r="207" spans="1:33">
      <c r="A207" s="11">
        <v>738720639</v>
      </c>
      <c r="B207" s="11" t="s">
        <v>35</v>
      </c>
      <c r="C207" s="11" t="s">
        <v>1855</v>
      </c>
      <c r="D207" s="11"/>
      <c r="E207" s="12" t="s">
        <v>1856</v>
      </c>
      <c r="F207" s="77" t="s">
        <v>1561</v>
      </c>
      <c r="G207" s="13" t="s">
        <v>1857</v>
      </c>
      <c r="H207" s="20" t="s">
        <v>1866</v>
      </c>
      <c r="I207" s="13" t="s">
        <v>1487</v>
      </c>
      <c r="J207" s="13" t="s">
        <v>1544</v>
      </c>
      <c r="K207" s="13" t="s">
        <v>41</v>
      </c>
      <c r="L207" s="11" t="s">
        <v>1462</v>
      </c>
      <c r="M207" s="11"/>
      <c r="N207" s="11">
        <v>100</v>
      </c>
      <c r="O207" s="11" t="s">
        <v>288</v>
      </c>
      <c r="P207" s="11" t="s">
        <v>1330</v>
      </c>
      <c r="Q207" s="11">
        <v>20</v>
      </c>
      <c r="R207" s="11">
        <v>2000</v>
      </c>
      <c r="S207" s="13"/>
      <c r="T207" s="11"/>
      <c r="U207" s="63">
        <v>1.0900000000000001</v>
      </c>
      <c r="V207" s="17">
        <f t="shared" si="22"/>
        <v>0</v>
      </c>
      <c r="W207" s="38">
        <v>1.0900000000000001</v>
      </c>
      <c r="X207" s="21" t="s">
        <v>288</v>
      </c>
      <c r="Y207" s="25">
        <f t="shared" si="23"/>
        <v>109.00000000000001</v>
      </c>
      <c r="Z207" s="25">
        <f t="shared" si="24"/>
        <v>134.07000000000002</v>
      </c>
      <c r="AA207" s="13">
        <v>0.4</v>
      </c>
      <c r="AB207" s="27">
        <f t="shared" si="25"/>
        <v>0.65400000000000003</v>
      </c>
      <c r="AC207" s="13">
        <v>0.45</v>
      </c>
      <c r="AD207" s="37">
        <f t="shared" si="26"/>
        <v>0.59950000000000014</v>
      </c>
      <c r="AE207" s="70"/>
      <c r="AF207" s="11"/>
      <c r="AG207" s="41">
        <f t="shared" si="27"/>
        <v>1.0900000000000001</v>
      </c>
    </row>
    <row r="208" spans="1:33">
      <c r="A208" s="11">
        <v>738720640</v>
      </c>
      <c r="B208" s="11" t="s">
        <v>35</v>
      </c>
      <c r="C208" s="11" t="s">
        <v>1855</v>
      </c>
      <c r="D208" s="11"/>
      <c r="E208" s="12" t="s">
        <v>1856</v>
      </c>
      <c r="F208" s="77" t="s">
        <v>1563</v>
      </c>
      <c r="G208" s="13" t="s">
        <v>1857</v>
      </c>
      <c r="H208" s="20" t="s">
        <v>1867</v>
      </c>
      <c r="I208" s="13" t="s">
        <v>1487</v>
      </c>
      <c r="J208" s="13" t="s">
        <v>1544</v>
      </c>
      <c r="K208" s="13" t="s">
        <v>41</v>
      </c>
      <c r="L208" s="11" t="s">
        <v>1462</v>
      </c>
      <c r="M208" s="11"/>
      <c r="N208" s="11">
        <v>100</v>
      </c>
      <c r="O208" s="11" t="s">
        <v>288</v>
      </c>
      <c r="P208" s="11" t="s">
        <v>1330</v>
      </c>
      <c r="Q208" s="11">
        <v>20</v>
      </c>
      <c r="R208" s="11">
        <v>2000</v>
      </c>
      <c r="S208" s="13"/>
      <c r="T208" s="11"/>
      <c r="U208" s="63">
        <v>1.21</v>
      </c>
      <c r="V208" s="17">
        <f t="shared" si="22"/>
        <v>0</v>
      </c>
      <c r="W208" s="38">
        <v>1.21</v>
      </c>
      <c r="X208" s="21" t="s">
        <v>288</v>
      </c>
      <c r="Y208" s="25">
        <f t="shared" si="23"/>
        <v>121</v>
      </c>
      <c r="Z208" s="25">
        <f t="shared" si="24"/>
        <v>148.82999999999998</v>
      </c>
      <c r="AA208" s="13">
        <v>0.4</v>
      </c>
      <c r="AB208" s="27">
        <f t="shared" si="25"/>
        <v>0.72599999999999998</v>
      </c>
      <c r="AC208" s="13">
        <v>0.45</v>
      </c>
      <c r="AD208" s="37">
        <f t="shared" si="26"/>
        <v>0.66549999999999998</v>
      </c>
      <c r="AE208" s="70"/>
      <c r="AF208" s="11"/>
      <c r="AG208" s="41">
        <f t="shared" si="27"/>
        <v>1.21</v>
      </c>
    </row>
    <row r="209" spans="1:33">
      <c r="A209" s="11">
        <v>738720641</v>
      </c>
      <c r="B209" s="11" t="s">
        <v>35</v>
      </c>
      <c r="C209" s="11" t="s">
        <v>1855</v>
      </c>
      <c r="D209" s="11"/>
      <c r="E209" s="12" t="s">
        <v>1856</v>
      </c>
      <c r="F209" s="77" t="s">
        <v>1565</v>
      </c>
      <c r="G209" s="13" t="s">
        <v>1857</v>
      </c>
      <c r="H209" s="20" t="s">
        <v>1868</v>
      </c>
      <c r="I209" s="13" t="s">
        <v>1487</v>
      </c>
      <c r="J209" s="13" t="s">
        <v>1544</v>
      </c>
      <c r="K209" s="13" t="s">
        <v>41</v>
      </c>
      <c r="L209" s="11" t="s">
        <v>1462</v>
      </c>
      <c r="M209" s="11"/>
      <c r="N209" s="11">
        <v>100</v>
      </c>
      <c r="O209" s="11" t="s">
        <v>288</v>
      </c>
      <c r="P209" s="11" t="s">
        <v>1330</v>
      </c>
      <c r="Q209" s="11">
        <v>20</v>
      </c>
      <c r="R209" s="11">
        <v>2000</v>
      </c>
      <c r="S209" s="13"/>
      <c r="T209" s="11"/>
      <c r="U209" s="63">
        <v>1.53</v>
      </c>
      <c r="V209" s="17">
        <f t="shared" si="22"/>
        <v>0</v>
      </c>
      <c r="W209" s="38">
        <v>1.53</v>
      </c>
      <c r="X209" s="21" t="s">
        <v>288</v>
      </c>
      <c r="Y209" s="25">
        <f t="shared" si="23"/>
        <v>153</v>
      </c>
      <c r="Z209" s="25">
        <f t="shared" si="24"/>
        <v>188.19</v>
      </c>
      <c r="AA209" s="13">
        <v>0.4</v>
      </c>
      <c r="AB209" s="27">
        <f t="shared" si="25"/>
        <v>0.91799999999999993</v>
      </c>
      <c r="AC209" s="13">
        <v>0.45</v>
      </c>
      <c r="AD209" s="37">
        <f t="shared" si="26"/>
        <v>0.84150000000000014</v>
      </c>
      <c r="AE209" s="70"/>
      <c r="AF209" s="11"/>
      <c r="AG209" s="41">
        <f t="shared" si="27"/>
        <v>1.53</v>
      </c>
    </row>
    <row r="210" spans="1:33">
      <c r="A210" s="11">
        <v>738720642</v>
      </c>
      <c r="B210" s="11" t="s">
        <v>35</v>
      </c>
      <c r="C210" s="11" t="s">
        <v>1855</v>
      </c>
      <c r="D210" s="11"/>
      <c r="E210" s="12" t="s">
        <v>1856</v>
      </c>
      <c r="F210" s="77" t="s">
        <v>1567</v>
      </c>
      <c r="G210" s="13" t="s">
        <v>1857</v>
      </c>
      <c r="H210" s="20" t="s">
        <v>1869</v>
      </c>
      <c r="I210" s="13" t="s">
        <v>1487</v>
      </c>
      <c r="J210" s="13" t="s">
        <v>1544</v>
      </c>
      <c r="K210" s="13" t="s">
        <v>41</v>
      </c>
      <c r="L210" s="11" t="s">
        <v>1462</v>
      </c>
      <c r="M210" s="11"/>
      <c r="N210" s="11">
        <v>100</v>
      </c>
      <c r="O210" s="11" t="s">
        <v>288</v>
      </c>
      <c r="P210" s="11" t="s">
        <v>1330</v>
      </c>
      <c r="Q210" s="11">
        <v>20</v>
      </c>
      <c r="R210" s="11">
        <v>2000</v>
      </c>
      <c r="S210" s="13"/>
      <c r="T210" s="11"/>
      <c r="U210" s="63">
        <v>1.79</v>
      </c>
      <c r="V210" s="17">
        <f t="shared" si="22"/>
        <v>0</v>
      </c>
      <c r="W210" s="38">
        <v>1.79</v>
      </c>
      <c r="X210" s="21" t="s">
        <v>288</v>
      </c>
      <c r="Y210" s="25">
        <f t="shared" si="23"/>
        <v>179</v>
      </c>
      <c r="Z210" s="25">
        <f t="shared" si="24"/>
        <v>220.17</v>
      </c>
      <c r="AA210" s="13">
        <v>0.4</v>
      </c>
      <c r="AB210" s="27">
        <f t="shared" si="25"/>
        <v>1.0740000000000001</v>
      </c>
      <c r="AC210" s="13">
        <v>0.45</v>
      </c>
      <c r="AD210" s="37">
        <f t="shared" si="26"/>
        <v>0.98450000000000015</v>
      </c>
      <c r="AE210" s="70"/>
      <c r="AF210" s="11"/>
      <c r="AG210" s="41">
        <f t="shared" si="27"/>
        <v>1.79</v>
      </c>
    </row>
    <row r="211" spans="1:33">
      <c r="A211" s="11">
        <v>738720643</v>
      </c>
      <c r="B211" s="11" t="s">
        <v>35</v>
      </c>
      <c r="C211" s="11" t="s">
        <v>1855</v>
      </c>
      <c r="D211" s="11"/>
      <c r="E211" s="12" t="s">
        <v>1856</v>
      </c>
      <c r="F211" s="77" t="s">
        <v>1569</v>
      </c>
      <c r="G211" s="13" t="s">
        <v>1857</v>
      </c>
      <c r="H211" s="20" t="s">
        <v>1870</v>
      </c>
      <c r="I211" s="13" t="s">
        <v>1487</v>
      </c>
      <c r="J211" s="13" t="s">
        <v>1544</v>
      </c>
      <c r="K211" s="13" t="s">
        <v>41</v>
      </c>
      <c r="L211" s="11" t="s">
        <v>1462</v>
      </c>
      <c r="M211" s="11"/>
      <c r="N211" s="11">
        <v>100</v>
      </c>
      <c r="O211" s="11" t="s">
        <v>288</v>
      </c>
      <c r="P211" s="11" t="s">
        <v>1330</v>
      </c>
      <c r="Q211" s="11">
        <v>16</v>
      </c>
      <c r="R211" s="11">
        <v>1600</v>
      </c>
      <c r="S211" s="13"/>
      <c r="T211" s="11"/>
      <c r="U211" s="63">
        <v>1.99</v>
      </c>
      <c r="V211" s="17">
        <f t="shared" si="22"/>
        <v>0</v>
      </c>
      <c r="W211" s="38">
        <v>1.99</v>
      </c>
      <c r="X211" s="21" t="s">
        <v>288</v>
      </c>
      <c r="Y211" s="25">
        <f t="shared" si="23"/>
        <v>199</v>
      </c>
      <c r="Z211" s="25">
        <f t="shared" si="24"/>
        <v>244.77</v>
      </c>
      <c r="AA211" s="13">
        <v>0.4</v>
      </c>
      <c r="AB211" s="27">
        <f t="shared" si="25"/>
        <v>1.194</v>
      </c>
      <c r="AC211" s="13">
        <v>0.45</v>
      </c>
      <c r="AD211" s="37">
        <f t="shared" si="26"/>
        <v>1.0945</v>
      </c>
      <c r="AE211" s="70"/>
      <c r="AF211" s="11"/>
      <c r="AG211" s="41">
        <f t="shared" si="27"/>
        <v>1.99</v>
      </c>
    </row>
    <row r="212" spans="1:33">
      <c r="A212" s="11">
        <v>738720644</v>
      </c>
      <c r="B212" s="11" t="s">
        <v>35</v>
      </c>
      <c r="C212" s="11" t="s">
        <v>1855</v>
      </c>
      <c r="D212" s="11"/>
      <c r="E212" s="12" t="s">
        <v>1856</v>
      </c>
      <c r="F212" s="77" t="s">
        <v>1571</v>
      </c>
      <c r="G212" s="13" t="s">
        <v>1857</v>
      </c>
      <c r="H212" s="20" t="s">
        <v>1871</v>
      </c>
      <c r="I212" s="13" t="s">
        <v>1487</v>
      </c>
      <c r="J212" s="13" t="s">
        <v>1544</v>
      </c>
      <c r="K212" s="13" t="s">
        <v>41</v>
      </c>
      <c r="L212" s="11" t="s">
        <v>1462</v>
      </c>
      <c r="M212" s="11"/>
      <c r="N212" s="11">
        <v>100</v>
      </c>
      <c r="O212" s="11" t="s">
        <v>288</v>
      </c>
      <c r="P212" s="11" t="s">
        <v>1330</v>
      </c>
      <c r="Q212" s="11">
        <v>16</v>
      </c>
      <c r="R212" s="11">
        <v>1600</v>
      </c>
      <c r="S212" s="13"/>
      <c r="T212" s="11"/>
      <c r="U212" s="63">
        <v>2.1800000000000002</v>
      </c>
      <c r="V212" s="17">
        <f t="shared" si="22"/>
        <v>0</v>
      </c>
      <c r="W212" s="38">
        <v>2.1800000000000002</v>
      </c>
      <c r="X212" s="21" t="s">
        <v>288</v>
      </c>
      <c r="Y212" s="25">
        <f t="shared" si="23"/>
        <v>218.00000000000003</v>
      </c>
      <c r="Z212" s="25">
        <f t="shared" si="24"/>
        <v>268.14000000000004</v>
      </c>
      <c r="AA212" s="13">
        <v>0.4</v>
      </c>
      <c r="AB212" s="27">
        <f t="shared" si="25"/>
        <v>1.3080000000000001</v>
      </c>
      <c r="AC212" s="13">
        <v>0.45</v>
      </c>
      <c r="AD212" s="37">
        <f t="shared" si="26"/>
        <v>1.1990000000000003</v>
      </c>
      <c r="AE212" s="70"/>
      <c r="AF212" s="11"/>
      <c r="AG212" s="41">
        <f t="shared" si="27"/>
        <v>2.1800000000000002</v>
      </c>
    </row>
    <row r="213" spans="1:33">
      <c r="A213" s="11">
        <v>738720645</v>
      </c>
      <c r="B213" s="11" t="s">
        <v>35</v>
      </c>
      <c r="C213" s="11" t="s">
        <v>1855</v>
      </c>
      <c r="D213" s="11"/>
      <c r="E213" s="12" t="s">
        <v>1856</v>
      </c>
      <c r="F213" s="77" t="s">
        <v>1573</v>
      </c>
      <c r="G213" s="13" t="s">
        <v>1857</v>
      </c>
      <c r="H213" s="20" t="s">
        <v>1872</v>
      </c>
      <c r="I213" s="13" t="s">
        <v>1487</v>
      </c>
      <c r="J213" s="13" t="s">
        <v>1544</v>
      </c>
      <c r="K213" s="13" t="s">
        <v>41</v>
      </c>
      <c r="L213" s="11" t="s">
        <v>1462</v>
      </c>
      <c r="M213" s="11"/>
      <c r="N213" s="11">
        <v>100</v>
      </c>
      <c r="O213" s="11" t="s">
        <v>288</v>
      </c>
      <c r="P213" s="11" t="s">
        <v>1330</v>
      </c>
      <c r="Q213" s="11">
        <v>16</v>
      </c>
      <c r="R213" s="11">
        <v>1600</v>
      </c>
      <c r="S213" s="13"/>
      <c r="T213" s="11"/>
      <c r="U213" s="63">
        <v>2.38</v>
      </c>
      <c r="V213" s="17">
        <f t="shared" si="22"/>
        <v>0</v>
      </c>
      <c r="W213" s="38">
        <v>2.38</v>
      </c>
      <c r="X213" s="21" t="s">
        <v>288</v>
      </c>
      <c r="Y213" s="25">
        <f t="shared" si="23"/>
        <v>238</v>
      </c>
      <c r="Z213" s="25">
        <f t="shared" si="24"/>
        <v>292.74</v>
      </c>
      <c r="AA213" s="13">
        <v>0.4</v>
      </c>
      <c r="AB213" s="27">
        <f t="shared" si="25"/>
        <v>1.4279999999999999</v>
      </c>
      <c r="AC213" s="13">
        <v>0.45</v>
      </c>
      <c r="AD213" s="37">
        <f t="shared" si="26"/>
        <v>1.3089999999999999</v>
      </c>
      <c r="AE213" s="70"/>
      <c r="AF213" s="11"/>
      <c r="AG213" s="41">
        <f t="shared" si="27"/>
        <v>2.38</v>
      </c>
    </row>
    <row r="214" spans="1:33">
      <c r="A214" s="11">
        <v>738720646</v>
      </c>
      <c r="B214" s="11" t="s">
        <v>35</v>
      </c>
      <c r="C214" s="11" t="s">
        <v>1855</v>
      </c>
      <c r="D214" s="11"/>
      <c r="E214" s="12" t="s">
        <v>1856</v>
      </c>
      <c r="F214" s="77" t="s">
        <v>1575</v>
      </c>
      <c r="G214" s="13" t="s">
        <v>1857</v>
      </c>
      <c r="H214" s="20" t="s">
        <v>1873</v>
      </c>
      <c r="I214" s="13" t="s">
        <v>1487</v>
      </c>
      <c r="J214" s="13" t="s">
        <v>1544</v>
      </c>
      <c r="K214" s="13" t="s">
        <v>41</v>
      </c>
      <c r="L214" s="11" t="s">
        <v>1462</v>
      </c>
      <c r="M214" s="11"/>
      <c r="N214" s="11">
        <v>100</v>
      </c>
      <c r="O214" s="11" t="s">
        <v>288</v>
      </c>
      <c r="P214" s="11" t="s">
        <v>1330</v>
      </c>
      <c r="Q214" s="11">
        <v>16</v>
      </c>
      <c r="R214" s="11">
        <v>1600</v>
      </c>
      <c r="S214" s="13"/>
      <c r="T214" s="11"/>
      <c r="U214" s="63">
        <v>2.59</v>
      </c>
      <c r="V214" s="17">
        <f t="shared" si="22"/>
        <v>0</v>
      </c>
      <c r="W214" s="38">
        <v>2.59</v>
      </c>
      <c r="X214" s="21" t="s">
        <v>288</v>
      </c>
      <c r="Y214" s="25">
        <f t="shared" si="23"/>
        <v>259</v>
      </c>
      <c r="Z214" s="25">
        <f t="shared" si="24"/>
        <v>318.57</v>
      </c>
      <c r="AA214" s="13">
        <v>0.4</v>
      </c>
      <c r="AB214" s="27">
        <f t="shared" si="25"/>
        <v>1.5539999999999998</v>
      </c>
      <c r="AC214" s="13">
        <v>0.45</v>
      </c>
      <c r="AD214" s="37">
        <f t="shared" si="26"/>
        <v>1.4245000000000001</v>
      </c>
      <c r="AE214" s="70"/>
      <c r="AF214" s="11"/>
      <c r="AG214" s="41">
        <f t="shared" si="27"/>
        <v>2.59</v>
      </c>
    </row>
    <row r="215" spans="1:33">
      <c r="A215" s="11">
        <v>738720647</v>
      </c>
      <c r="B215" s="11" t="s">
        <v>35</v>
      </c>
      <c r="C215" s="11" t="s">
        <v>1855</v>
      </c>
      <c r="D215" s="11"/>
      <c r="E215" s="12" t="s">
        <v>1856</v>
      </c>
      <c r="F215" s="77" t="s">
        <v>1577</v>
      </c>
      <c r="G215" s="13" t="s">
        <v>1857</v>
      </c>
      <c r="H215" s="20" t="s">
        <v>1874</v>
      </c>
      <c r="I215" s="13" t="s">
        <v>1487</v>
      </c>
      <c r="J215" s="13" t="s">
        <v>1544</v>
      </c>
      <c r="K215" s="13" t="s">
        <v>41</v>
      </c>
      <c r="L215" s="11" t="s">
        <v>1462</v>
      </c>
      <c r="M215" s="11"/>
      <c r="N215" s="11">
        <v>100</v>
      </c>
      <c r="O215" s="11" t="s">
        <v>288</v>
      </c>
      <c r="P215" s="11" t="s">
        <v>1330</v>
      </c>
      <c r="Q215" s="11">
        <v>16</v>
      </c>
      <c r="R215" s="11">
        <v>1600</v>
      </c>
      <c r="S215" s="13"/>
      <c r="T215" s="11"/>
      <c r="U215" s="63">
        <v>2.77</v>
      </c>
      <c r="V215" s="17">
        <f t="shared" si="22"/>
        <v>0</v>
      </c>
      <c r="W215" s="38">
        <v>2.77</v>
      </c>
      <c r="X215" s="21" t="s">
        <v>288</v>
      </c>
      <c r="Y215" s="25">
        <f t="shared" si="23"/>
        <v>277</v>
      </c>
      <c r="Z215" s="25">
        <f t="shared" si="24"/>
        <v>340.71</v>
      </c>
      <c r="AA215" s="13">
        <v>0.4</v>
      </c>
      <c r="AB215" s="27">
        <f t="shared" si="25"/>
        <v>1.6619999999999999</v>
      </c>
      <c r="AC215" s="13">
        <v>0.45</v>
      </c>
      <c r="AD215" s="37">
        <f t="shared" si="26"/>
        <v>1.5235000000000001</v>
      </c>
      <c r="AE215" s="70"/>
      <c r="AF215" s="11"/>
      <c r="AG215" s="41">
        <f t="shared" si="27"/>
        <v>2.77</v>
      </c>
    </row>
    <row r="216" spans="1:33">
      <c r="A216" s="11">
        <v>738720648</v>
      </c>
      <c r="B216" s="11" t="s">
        <v>35</v>
      </c>
      <c r="C216" s="11" t="s">
        <v>1855</v>
      </c>
      <c r="D216" s="11"/>
      <c r="E216" s="12" t="s">
        <v>1856</v>
      </c>
      <c r="F216" s="77" t="s">
        <v>1579</v>
      </c>
      <c r="G216" s="13" t="s">
        <v>1857</v>
      </c>
      <c r="H216" s="20" t="s">
        <v>1875</v>
      </c>
      <c r="I216" s="13" t="s">
        <v>1487</v>
      </c>
      <c r="J216" s="13" t="s">
        <v>1544</v>
      </c>
      <c r="K216" s="13" t="s">
        <v>41</v>
      </c>
      <c r="L216" s="11" t="s">
        <v>1462</v>
      </c>
      <c r="M216" s="11"/>
      <c r="N216" s="11">
        <v>100</v>
      </c>
      <c r="O216" s="11" t="s">
        <v>288</v>
      </c>
      <c r="P216" s="11" t="s">
        <v>1330</v>
      </c>
      <c r="Q216" s="11">
        <v>16</v>
      </c>
      <c r="R216" s="11">
        <v>1600</v>
      </c>
      <c r="S216" s="13"/>
      <c r="T216" s="11"/>
      <c r="U216" s="63">
        <v>2.95</v>
      </c>
      <c r="V216" s="17">
        <f t="shared" si="22"/>
        <v>0</v>
      </c>
      <c r="W216" s="38">
        <v>2.95</v>
      </c>
      <c r="X216" s="21" t="s">
        <v>288</v>
      </c>
      <c r="Y216" s="25">
        <f t="shared" si="23"/>
        <v>295</v>
      </c>
      <c r="Z216" s="25">
        <f t="shared" si="24"/>
        <v>362.85</v>
      </c>
      <c r="AA216" s="13">
        <v>0.4</v>
      </c>
      <c r="AB216" s="27">
        <f t="shared" si="25"/>
        <v>1.77</v>
      </c>
      <c r="AC216" s="13">
        <v>0.45</v>
      </c>
      <c r="AD216" s="37">
        <f t="shared" si="26"/>
        <v>1.6225000000000003</v>
      </c>
      <c r="AE216" s="70"/>
      <c r="AF216" s="11"/>
      <c r="AG216" s="41">
        <f t="shared" si="27"/>
        <v>2.95</v>
      </c>
    </row>
    <row r="217" spans="1:33">
      <c r="A217" s="11">
        <v>738720204</v>
      </c>
      <c r="B217" s="11" t="s">
        <v>35</v>
      </c>
      <c r="C217" s="11" t="s">
        <v>1855</v>
      </c>
      <c r="D217" s="11"/>
      <c r="E217" s="12" t="s">
        <v>1876</v>
      </c>
      <c r="F217" s="77" t="s">
        <v>1617</v>
      </c>
      <c r="G217" s="13" t="s">
        <v>1877</v>
      </c>
      <c r="H217" s="20" t="s">
        <v>1878</v>
      </c>
      <c r="I217" s="13" t="s">
        <v>1487</v>
      </c>
      <c r="J217" s="13" t="s">
        <v>1620</v>
      </c>
      <c r="K217" s="13" t="s">
        <v>41</v>
      </c>
      <c r="L217" s="11" t="s">
        <v>1462</v>
      </c>
      <c r="M217" s="11"/>
      <c r="N217" s="11">
        <v>100</v>
      </c>
      <c r="O217" s="11" t="s">
        <v>288</v>
      </c>
      <c r="P217" s="11" t="s">
        <v>1330</v>
      </c>
      <c r="Q217" s="11"/>
      <c r="R217" s="11"/>
      <c r="S217" s="13"/>
      <c r="T217" s="11"/>
      <c r="U217" s="63">
        <v>0.14499999999999999</v>
      </c>
      <c r="V217" s="17">
        <f t="shared" si="22"/>
        <v>0</v>
      </c>
      <c r="W217" s="38">
        <v>0.14499999999999999</v>
      </c>
      <c r="X217" s="21" t="s">
        <v>288</v>
      </c>
      <c r="Y217" s="25">
        <f t="shared" si="23"/>
        <v>14.499999999999998</v>
      </c>
      <c r="Z217" s="25">
        <f t="shared" si="24"/>
        <v>17.834999999999997</v>
      </c>
      <c r="AA217" s="13">
        <v>0.4</v>
      </c>
      <c r="AB217" s="27">
        <f t="shared" si="25"/>
        <v>8.6999999999999994E-2</v>
      </c>
      <c r="AC217" s="13">
        <v>0.45</v>
      </c>
      <c r="AD217" s="37">
        <f t="shared" si="26"/>
        <v>7.9750000000000001E-2</v>
      </c>
      <c r="AE217" s="70"/>
      <c r="AF217" s="11"/>
      <c r="AG217" s="41">
        <f t="shared" si="27"/>
        <v>0.14499999999999999</v>
      </c>
    </row>
    <row r="218" spans="1:33">
      <c r="A218" s="11">
        <v>738720618</v>
      </c>
      <c r="B218" s="11" t="s">
        <v>35</v>
      </c>
      <c r="C218" s="11" t="s">
        <v>1855</v>
      </c>
      <c r="D218" s="11"/>
      <c r="E218" s="12" t="s">
        <v>1879</v>
      </c>
      <c r="F218" s="77" t="s">
        <v>1622</v>
      </c>
      <c r="G218" s="13" t="s">
        <v>1880</v>
      </c>
      <c r="H218" s="20" t="s">
        <v>1881</v>
      </c>
      <c r="I218" s="13" t="s">
        <v>1487</v>
      </c>
      <c r="J218" s="13" t="s">
        <v>1625</v>
      </c>
      <c r="K218" s="13" t="s">
        <v>41</v>
      </c>
      <c r="L218" s="11" t="s">
        <v>1462</v>
      </c>
      <c r="M218" s="11"/>
      <c r="N218" s="11">
        <v>100</v>
      </c>
      <c r="O218" s="11" t="s">
        <v>288</v>
      </c>
      <c r="P218" s="11" t="s">
        <v>1330</v>
      </c>
      <c r="Q218" s="11">
        <v>100</v>
      </c>
      <c r="R218" s="11">
        <v>0</v>
      </c>
      <c r="S218" s="13"/>
      <c r="T218" s="11"/>
      <c r="U218" s="63">
        <v>0.1</v>
      </c>
      <c r="V218" s="17">
        <f t="shared" si="22"/>
        <v>0</v>
      </c>
      <c r="W218" s="38">
        <v>0.1</v>
      </c>
      <c r="X218" s="21" t="s">
        <v>288</v>
      </c>
      <c r="Y218" s="25">
        <f t="shared" si="23"/>
        <v>10</v>
      </c>
      <c r="Z218" s="25">
        <f t="shared" si="24"/>
        <v>12.3</v>
      </c>
      <c r="AA218" s="13">
        <v>0.4</v>
      </c>
      <c r="AB218" s="27">
        <f t="shared" si="25"/>
        <v>0.06</v>
      </c>
      <c r="AC218" s="13">
        <v>0.45</v>
      </c>
      <c r="AD218" s="37">
        <f t="shared" si="26"/>
        <v>5.5000000000000007E-2</v>
      </c>
      <c r="AE218" s="70"/>
      <c r="AF218" s="11"/>
      <c r="AG218" s="41">
        <f t="shared" si="27"/>
        <v>0.1</v>
      </c>
    </row>
    <row r="219" spans="1:33">
      <c r="A219" s="11">
        <v>738720217</v>
      </c>
      <c r="B219" s="11" t="s">
        <v>35</v>
      </c>
      <c r="C219" s="11" t="s">
        <v>1855</v>
      </c>
      <c r="D219" s="11"/>
      <c r="E219" s="12" t="s">
        <v>1882</v>
      </c>
      <c r="F219" s="77" t="s">
        <v>1626</v>
      </c>
      <c r="G219" s="13" t="s">
        <v>1883</v>
      </c>
      <c r="H219" s="20" t="s">
        <v>1884</v>
      </c>
      <c r="I219" s="13" t="s">
        <v>1487</v>
      </c>
      <c r="J219" s="13" t="s">
        <v>1625</v>
      </c>
      <c r="K219" s="13" t="s">
        <v>41</v>
      </c>
      <c r="L219" s="11" t="s">
        <v>1462</v>
      </c>
      <c r="M219" s="11"/>
      <c r="N219" s="11">
        <v>100</v>
      </c>
      <c r="O219" s="11" t="s">
        <v>288</v>
      </c>
      <c r="P219" s="11" t="s">
        <v>1330</v>
      </c>
      <c r="Q219" s="11">
        <v>100</v>
      </c>
      <c r="R219" s="11">
        <v>0</v>
      </c>
      <c r="S219" s="13"/>
      <c r="T219" s="11"/>
      <c r="U219" s="63">
        <v>0.12</v>
      </c>
      <c r="V219" s="17">
        <f t="shared" si="22"/>
        <v>0</v>
      </c>
      <c r="W219" s="38">
        <v>0.12</v>
      </c>
      <c r="X219" s="21" t="s">
        <v>288</v>
      </c>
      <c r="Y219" s="25">
        <f t="shared" si="23"/>
        <v>12</v>
      </c>
      <c r="Z219" s="25">
        <f t="shared" si="24"/>
        <v>14.76</v>
      </c>
      <c r="AA219" s="13">
        <v>0.4</v>
      </c>
      <c r="AB219" s="27">
        <f t="shared" si="25"/>
        <v>7.1999999999999995E-2</v>
      </c>
      <c r="AC219" s="13">
        <v>0.45</v>
      </c>
      <c r="AD219" s="37">
        <f t="shared" si="26"/>
        <v>6.6000000000000003E-2</v>
      </c>
      <c r="AE219" s="70"/>
      <c r="AF219" s="11"/>
      <c r="AG219" s="41">
        <f t="shared" si="27"/>
        <v>0.12</v>
      </c>
    </row>
    <row r="220" spans="1:33">
      <c r="A220" s="82" t="s">
        <v>1885</v>
      </c>
      <c r="B220" s="11" t="s">
        <v>65</v>
      </c>
      <c r="C220" s="11" t="s">
        <v>1855</v>
      </c>
      <c r="D220" s="11"/>
      <c r="E220" s="12" t="s">
        <v>1886</v>
      </c>
      <c r="F220" s="77" t="s">
        <v>1887</v>
      </c>
      <c r="G220" s="13" t="s">
        <v>1888</v>
      </c>
      <c r="H220" s="20" t="s">
        <v>1889</v>
      </c>
      <c r="I220" s="13" t="s">
        <v>1487</v>
      </c>
      <c r="J220" s="13" t="s">
        <v>1625</v>
      </c>
      <c r="K220" s="13" t="s">
        <v>41</v>
      </c>
      <c r="L220" s="11" t="s">
        <v>1462</v>
      </c>
      <c r="M220" s="11"/>
      <c r="N220" s="11">
        <v>100</v>
      </c>
      <c r="O220" s="11" t="s">
        <v>288</v>
      </c>
      <c r="P220" s="11" t="s">
        <v>1330</v>
      </c>
      <c r="Q220" s="11">
        <v>100</v>
      </c>
      <c r="R220" s="11">
        <v>0</v>
      </c>
      <c r="S220" s="13"/>
      <c r="T220" s="11"/>
      <c r="U220" s="13">
        <v>0.24399999999999999</v>
      </c>
      <c r="V220" s="17">
        <f t="shared" si="22"/>
        <v>0</v>
      </c>
      <c r="W220" s="38">
        <v>0.24399999999999999</v>
      </c>
      <c r="X220" s="21" t="s">
        <v>288</v>
      </c>
      <c r="Y220" s="25">
        <f t="shared" si="23"/>
        <v>24.4</v>
      </c>
      <c r="Z220" s="25">
        <f t="shared" si="24"/>
        <v>30.011999999999997</v>
      </c>
      <c r="AA220" s="13">
        <v>0.4</v>
      </c>
      <c r="AB220" s="27">
        <f t="shared" si="25"/>
        <v>0.1464</v>
      </c>
      <c r="AC220" s="13">
        <v>0.45</v>
      </c>
      <c r="AD220" s="37">
        <f t="shared" si="26"/>
        <v>0.13420000000000001</v>
      </c>
      <c r="AE220" s="70"/>
      <c r="AF220" s="11"/>
      <c r="AG220" s="41">
        <f t="shared" si="27"/>
        <v>0.24399999999999999</v>
      </c>
    </row>
    <row r="221" spans="1:33">
      <c r="A221" s="11">
        <v>738720229</v>
      </c>
      <c r="B221" s="11" t="s">
        <v>35</v>
      </c>
      <c r="C221" s="11" t="s">
        <v>1855</v>
      </c>
      <c r="D221" s="11"/>
      <c r="E221" s="12" t="s">
        <v>1890</v>
      </c>
      <c r="F221" s="77"/>
      <c r="G221" s="13" t="s">
        <v>1891</v>
      </c>
      <c r="H221" s="20" t="s">
        <v>1892</v>
      </c>
      <c r="I221" s="13" t="s">
        <v>1487</v>
      </c>
      <c r="J221" s="13" t="s">
        <v>1625</v>
      </c>
      <c r="K221" s="13" t="s">
        <v>41</v>
      </c>
      <c r="L221" s="11" t="s">
        <v>1462</v>
      </c>
      <c r="M221" s="11"/>
      <c r="N221" s="11">
        <v>500</v>
      </c>
      <c r="O221" s="11" t="s">
        <v>288</v>
      </c>
      <c r="P221" s="11" t="s">
        <v>1011</v>
      </c>
      <c r="Q221" s="11">
        <v>500</v>
      </c>
      <c r="R221" s="11">
        <v>0</v>
      </c>
      <c r="S221" s="13"/>
      <c r="T221" s="11"/>
      <c r="U221" s="63">
        <v>3.3000000000000002E-2</v>
      </c>
      <c r="V221" s="17">
        <f t="shared" si="22"/>
        <v>0</v>
      </c>
      <c r="W221" s="38">
        <v>3.3000000000000002E-2</v>
      </c>
      <c r="X221" s="21" t="s">
        <v>288</v>
      </c>
      <c r="Y221" s="25">
        <f t="shared" si="23"/>
        <v>16.5</v>
      </c>
      <c r="Z221" s="25">
        <f t="shared" si="24"/>
        <v>20.294999999999998</v>
      </c>
      <c r="AA221" s="13">
        <v>0.4</v>
      </c>
      <c r="AB221" s="27">
        <f t="shared" si="25"/>
        <v>1.9800000000000002E-2</v>
      </c>
      <c r="AC221" s="13">
        <v>0.45</v>
      </c>
      <c r="AD221" s="37">
        <f t="shared" si="26"/>
        <v>1.8150000000000003E-2</v>
      </c>
      <c r="AE221" s="70"/>
      <c r="AF221" s="11"/>
      <c r="AG221" s="41">
        <f t="shared" si="27"/>
        <v>3.3000000000000002E-2</v>
      </c>
    </row>
    <row r="222" spans="1:33">
      <c r="A222" s="11">
        <v>738720392</v>
      </c>
      <c r="B222" s="11" t="s">
        <v>35</v>
      </c>
      <c r="C222" s="11" t="s">
        <v>1855</v>
      </c>
      <c r="D222" s="11"/>
      <c r="E222" s="12" t="s">
        <v>1893</v>
      </c>
      <c r="F222" s="77"/>
      <c r="G222" s="13" t="s">
        <v>1894</v>
      </c>
      <c r="H222" s="20" t="s">
        <v>1895</v>
      </c>
      <c r="I222" s="13" t="s">
        <v>1487</v>
      </c>
      <c r="J222" s="13" t="s">
        <v>1544</v>
      </c>
      <c r="K222" s="13" t="s">
        <v>41</v>
      </c>
      <c r="L222" s="11" t="s">
        <v>1462</v>
      </c>
      <c r="M222" s="11"/>
      <c r="N222" s="11">
        <v>1</v>
      </c>
      <c r="O222" s="11" t="s">
        <v>288</v>
      </c>
      <c r="P222" s="11"/>
      <c r="Q222" s="11"/>
      <c r="R222" s="11"/>
      <c r="S222" s="13"/>
      <c r="T222" s="11"/>
      <c r="U222" s="63">
        <v>145</v>
      </c>
      <c r="V222" s="17">
        <f t="shared" si="22"/>
        <v>0</v>
      </c>
      <c r="W222" s="38">
        <v>145</v>
      </c>
      <c r="X222" s="21" t="s">
        <v>288</v>
      </c>
      <c r="Y222" s="25">
        <f t="shared" si="23"/>
        <v>145</v>
      </c>
      <c r="Z222" s="25">
        <f t="shared" si="24"/>
        <v>178.35</v>
      </c>
      <c r="AA222" s="13">
        <v>0.4</v>
      </c>
      <c r="AB222" s="27">
        <f t="shared" si="25"/>
        <v>87</v>
      </c>
      <c r="AC222" s="13">
        <v>0.45</v>
      </c>
      <c r="AD222" s="37">
        <f t="shared" si="26"/>
        <v>79.75</v>
      </c>
      <c r="AE222" s="70"/>
      <c r="AF222" s="11"/>
      <c r="AG222" s="41">
        <f t="shared" si="27"/>
        <v>145</v>
      </c>
    </row>
    <row r="223" spans="1:33">
      <c r="A223" s="11">
        <v>738720999</v>
      </c>
      <c r="B223" s="11" t="s">
        <v>35</v>
      </c>
      <c r="C223" s="11" t="s">
        <v>1855</v>
      </c>
      <c r="D223" s="11"/>
      <c r="E223" s="12" t="s">
        <v>1896</v>
      </c>
      <c r="F223" s="77"/>
      <c r="G223" s="13" t="s">
        <v>1897</v>
      </c>
      <c r="H223" s="20" t="s">
        <v>1898</v>
      </c>
      <c r="I223" s="13" t="s">
        <v>1487</v>
      </c>
      <c r="J223" s="13" t="s">
        <v>1544</v>
      </c>
      <c r="K223" s="13" t="s">
        <v>41</v>
      </c>
      <c r="L223" s="11" t="s">
        <v>1462</v>
      </c>
      <c r="M223" s="11"/>
      <c r="N223" s="11">
        <v>100</v>
      </c>
      <c r="O223" s="11" t="s">
        <v>288</v>
      </c>
      <c r="P223" s="11" t="s">
        <v>1330</v>
      </c>
      <c r="Q223" s="11"/>
      <c r="R223" s="11"/>
      <c r="S223" s="13"/>
      <c r="T223" s="11"/>
      <c r="U223" s="63">
        <v>0.61899999999999999</v>
      </c>
      <c r="V223" s="17">
        <f t="shared" si="22"/>
        <v>0</v>
      </c>
      <c r="W223" s="38">
        <v>0.61899999999999999</v>
      </c>
      <c r="X223" s="21" t="s">
        <v>288</v>
      </c>
      <c r="Y223" s="25">
        <f t="shared" si="23"/>
        <v>61.9</v>
      </c>
      <c r="Z223" s="25">
        <f t="shared" si="24"/>
        <v>76.137</v>
      </c>
      <c r="AA223" s="13">
        <v>0.4</v>
      </c>
      <c r="AB223" s="27">
        <f t="shared" si="25"/>
        <v>0.37140000000000001</v>
      </c>
      <c r="AC223" s="13">
        <v>0.45</v>
      </c>
      <c r="AD223" s="37">
        <f t="shared" si="26"/>
        <v>0.34045000000000003</v>
      </c>
      <c r="AE223" s="70"/>
      <c r="AF223" s="11"/>
      <c r="AG223" s="41">
        <f t="shared" si="27"/>
        <v>0.61899999999999999</v>
      </c>
    </row>
    <row r="224" spans="1:33">
      <c r="A224" s="11">
        <v>738720163</v>
      </c>
      <c r="B224" s="11" t="s">
        <v>35</v>
      </c>
      <c r="C224" s="11" t="s">
        <v>1855</v>
      </c>
      <c r="D224" s="11"/>
      <c r="E224" s="12" t="s">
        <v>1899</v>
      </c>
      <c r="F224" s="77" t="s">
        <v>1694</v>
      </c>
      <c r="G224" s="13" t="s">
        <v>1897</v>
      </c>
      <c r="H224" s="20" t="s">
        <v>1900</v>
      </c>
      <c r="I224" s="13" t="s">
        <v>1487</v>
      </c>
      <c r="J224" s="13" t="s">
        <v>1544</v>
      </c>
      <c r="K224" s="13" t="s">
        <v>41</v>
      </c>
      <c r="L224" s="11" t="s">
        <v>1462</v>
      </c>
      <c r="M224" s="11"/>
      <c r="N224" s="11">
        <v>100</v>
      </c>
      <c r="O224" s="11" t="s">
        <v>288</v>
      </c>
      <c r="P224" s="11" t="s">
        <v>1330</v>
      </c>
      <c r="Q224" s="11"/>
      <c r="R224" s="11"/>
      <c r="S224" s="13"/>
      <c r="T224" s="11"/>
      <c r="U224" s="63">
        <v>0.56999999999999995</v>
      </c>
      <c r="V224" s="17">
        <f t="shared" si="22"/>
        <v>0</v>
      </c>
      <c r="W224" s="38">
        <v>0.56999999999999995</v>
      </c>
      <c r="X224" s="21" t="s">
        <v>288</v>
      </c>
      <c r="Y224" s="25">
        <f t="shared" si="23"/>
        <v>56.999999999999993</v>
      </c>
      <c r="Z224" s="25">
        <f t="shared" si="24"/>
        <v>70.109999999999985</v>
      </c>
      <c r="AA224" s="13">
        <v>0.4</v>
      </c>
      <c r="AB224" s="27">
        <f t="shared" si="25"/>
        <v>0.34199999999999997</v>
      </c>
      <c r="AC224" s="13">
        <v>0.45</v>
      </c>
      <c r="AD224" s="37">
        <f t="shared" si="26"/>
        <v>0.3135</v>
      </c>
      <c r="AE224" s="70"/>
      <c r="AF224" s="11"/>
      <c r="AG224" s="41">
        <f t="shared" si="27"/>
        <v>0.56999999999999995</v>
      </c>
    </row>
    <row r="225" spans="1:33">
      <c r="A225" s="11">
        <v>738720167</v>
      </c>
      <c r="B225" s="11" t="s">
        <v>35</v>
      </c>
      <c r="C225" s="11" t="s">
        <v>1855</v>
      </c>
      <c r="D225" s="11"/>
      <c r="E225" s="12" t="s">
        <v>1896</v>
      </c>
      <c r="F225" s="77" t="s">
        <v>1901</v>
      </c>
      <c r="G225" s="13" t="s">
        <v>1897</v>
      </c>
      <c r="H225" s="20" t="s">
        <v>1902</v>
      </c>
      <c r="I225" s="13" t="s">
        <v>1487</v>
      </c>
      <c r="J225" s="13" t="s">
        <v>1544</v>
      </c>
      <c r="K225" s="13" t="s">
        <v>41</v>
      </c>
      <c r="L225" s="11" t="s">
        <v>1462</v>
      </c>
      <c r="M225" s="11"/>
      <c r="N225" s="11">
        <v>100</v>
      </c>
      <c r="O225" s="11" t="s">
        <v>288</v>
      </c>
      <c r="P225" s="11" t="s">
        <v>1330</v>
      </c>
      <c r="Q225" s="11"/>
      <c r="R225" s="11"/>
      <c r="S225" s="13"/>
      <c r="T225" s="11"/>
      <c r="U225" s="63">
        <v>0.30599999999999999</v>
      </c>
      <c r="V225" s="17">
        <f t="shared" si="22"/>
        <v>0</v>
      </c>
      <c r="W225" s="38">
        <v>0.30599999999999999</v>
      </c>
      <c r="X225" s="21" t="s">
        <v>288</v>
      </c>
      <c r="Y225" s="25">
        <f t="shared" si="23"/>
        <v>30.599999999999998</v>
      </c>
      <c r="Z225" s="25">
        <f t="shared" si="24"/>
        <v>37.637999999999998</v>
      </c>
      <c r="AA225" s="13">
        <v>0.4</v>
      </c>
      <c r="AB225" s="27">
        <f t="shared" si="25"/>
        <v>0.18359999999999999</v>
      </c>
      <c r="AC225" s="13">
        <v>0.45</v>
      </c>
      <c r="AD225" s="37">
        <f t="shared" si="26"/>
        <v>0.16830000000000001</v>
      </c>
      <c r="AE225" s="70"/>
      <c r="AF225" s="11"/>
      <c r="AG225" s="41">
        <f t="shared" si="27"/>
        <v>0.30599999999999999</v>
      </c>
    </row>
    <row r="226" spans="1:33">
      <c r="A226" s="11">
        <v>738721098</v>
      </c>
      <c r="B226" s="11" t="s">
        <v>327</v>
      </c>
      <c r="C226" s="11" t="s">
        <v>1855</v>
      </c>
      <c r="D226" s="11"/>
      <c r="E226" s="12" t="s">
        <v>1903</v>
      </c>
      <c r="F226" s="77" t="s">
        <v>1690</v>
      </c>
      <c r="G226" s="13"/>
      <c r="H226" s="20" t="s">
        <v>1904</v>
      </c>
      <c r="I226" s="13" t="s">
        <v>1487</v>
      </c>
      <c r="J226" s="13" t="s">
        <v>1544</v>
      </c>
      <c r="K226" s="13" t="s">
        <v>41</v>
      </c>
      <c r="L226" s="11" t="s">
        <v>1462</v>
      </c>
      <c r="M226" s="11"/>
      <c r="N226" s="11">
        <v>100</v>
      </c>
      <c r="O226" s="11" t="s">
        <v>288</v>
      </c>
      <c r="P226" s="11" t="s">
        <v>1330</v>
      </c>
      <c r="Q226" s="11"/>
      <c r="R226" s="11"/>
      <c r="S226" s="13"/>
      <c r="T226" s="11"/>
      <c r="U226" s="63">
        <v>0.36499999999999999</v>
      </c>
      <c r="V226" s="17">
        <f t="shared" si="22"/>
        <v>0</v>
      </c>
      <c r="W226" s="38">
        <v>0.36499999999999999</v>
      </c>
      <c r="X226" s="21" t="s">
        <v>288</v>
      </c>
      <c r="Y226" s="25">
        <f t="shared" si="23"/>
        <v>36.5</v>
      </c>
      <c r="Z226" s="25">
        <f t="shared" si="24"/>
        <v>44.894999999999996</v>
      </c>
      <c r="AA226" s="13">
        <v>0.4</v>
      </c>
      <c r="AB226" s="27">
        <f t="shared" si="25"/>
        <v>0.219</v>
      </c>
      <c r="AC226" s="13">
        <v>0.45</v>
      </c>
      <c r="AD226" s="37">
        <f t="shared" si="26"/>
        <v>0.20075000000000001</v>
      </c>
      <c r="AE226" s="70"/>
      <c r="AF226" s="11"/>
      <c r="AG226" s="41">
        <f t="shared" si="27"/>
        <v>0.36499999999999999</v>
      </c>
    </row>
    <row r="227" spans="1:33">
      <c r="A227" s="11">
        <v>738721096</v>
      </c>
      <c r="B227" s="11" t="s">
        <v>327</v>
      </c>
      <c r="C227" s="11" t="s">
        <v>1855</v>
      </c>
      <c r="D227" s="11"/>
      <c r="E227" s="12" t="s">
        <v>1903</v>
      </c>
      <c r="F227" s="77" t="s">
        <v>1685</v>
      </c>
      <c r="G227" s="13"/>
      <c r="H227" s="20" t="s">
        <v>1905</v>
      </c>
      <c r="I227" s="13" t="s">
        <v>1487</v>
      </c>
      <c r="J227" s="13" t="s">
        <v>1544</v>
      </c>
      <c r="K227" s="13" t="s">
        <v>41</v>
      </c>
      <c r="L227" s="11" t="s">
        <v>1462</v>
      </c>
      <c r="M227" s="11"/>
      <c r="N227" s="11">
        <v>100</v>
      </c>
      <c r="O227" s="11" t="s">
        <v>288</v>
      </c>
      <c r="P227" s="11" t="s">
        <v>1330</v>
      </c>
      <c r="Q227" s="11"/>
      <c r="R227" s="11"/>
      <c r="S227" s="13"/>
      <c r="T227" s="11"/>
      <c r="U227" s="63">
        <v>0.35199999999999998</v>
      </c>
      <c r="V227" s="17">
        <f t="shared" si="22"/>
        <v>0</v>
      </c>
      <c r="W227" s="38">
        <v>0.35199999999999998</v>
      </c>
      <c r="X227" s="21" t="s">
        <v>288</v>
      </c>
      <c r="Y227" s="25">
        <f t="shared" si="23"/>
        <v>35.199999999999996</v>
      </c>
      <c r="Z227" s="25">
        <f t="shared" si="24"/>
        <v>43.295999999999992</v>
      </c>
      <c r="AA227" s="13">
        <v>0.4</v>
      </c>
      <c r="AB227" s="27">
        <f t="shared" si="25"/>
        <v>0.21119999999999997</v>
      </c>
      <c r="AC227" s="13">
        <v>0.45</v>
      </c>
      <c r="AD227" s="37">
        <f t="shared" si="26"/>
        <v>0.19359999999999999</v>
      </c>
      <c r="AE227" s="70"/>
      <c r="AF227" s="11"/>
      <c r="AG227" s="41">
        <f t="shared" si="27"/>
        <v>0.35199999999999998</v>
      </c>
    </row>
    <row r="228" spans="1:33">
      <c r="A228" s="11">
        <v>738721097</v>
      </c>
      <c r="B228" s="11" t="s">
        <v>327</v>
      </c>
      <c r="C228" s="11" t="s">
        <v>1855</v>
      </c>
      <c r="D228" s="11"/>
      <c r="E228" s="12" t="s">
        <v>1903</v>
      </c>
      <c r="F228" s="77" t="s">
        <v>1688</v>
      </c>
      <c r="G228" s="13"/>
      <c r="H228" s="20" t="s">
        <v>1906</v>
      </c>
      <c r="I228" s="13" t="s">
        <v>1487</v>
      </c>
      <c r="J228" s="13" t="s">
        <v>1544</v>
      </c>
      <c r="K228" s="13" t="s">
        <v>41</v>
      </c>
      <c r="L228" s="11" t="s">
        <v>1462</v>
      </c>
      <c r="M228" s="11"/>
      <c r="N228" s="11">
        <v>100</v>
      </c>
      <c r="O228" s="11" t="s">
        <v>288</v>
      </c>
      <c r="P228" s="11" t="s">
        <v>1330</v>
      </c>
      <c r="Q228" s="11"/>
      <c r="R228" s="11"/>
      <c r="S228" s="13"/>
      <c r="T228" s="11"/>
      <c r="U228" s="63">
        <v>0.35899999999999999</v>
      </c>
      <c r="V228" s="17">
        <f t="shared" si="22"/>
        <v>0</v>
      </c>
      <c r="W228" s="38">
        <v>0.35899999999999999</v>
      </c>
      <c r="X228" s="21" t="s">
        <v>288</v>
      </c>
      <c r="Y228" s="25">
        <f t="shared" si="23"/>
        <v>35.9</v>
      </c>
      <c r="Z228" s="25">
        <f t="shared" si="24"/>
        <v>44.156999999999996</v>
      </c>
      <c r="AA228" s="13">
        <v>0.4</v>
      </c>
      <c r="AB228" s="27">
        <f t="shared" si="25"/>
        <v>0.21539999999999998</v>
      </c>
      <c r="AC228" s="13">
        <v>0.45</v>
      </c>
      <c r="AD228" s="37">
        <f t="shared" si="26"/>
        <v>0.19745000000000001</v>
      </c>
      <c r="AE228" s="70"/>
      <c r="AF228" s="11"/>
      <c r="AG228" s="41">
        <f t="shared" si="27"/>
        <v>0.35899999999999999</v>
      </c>
    </row>
    <row r="229" spans="1:33">
      <c r="A229" s="11">
        <v>738722132</v>
      </c>
      <c r="B229" s="11" t="s">
        <v>35</v>
      </c>
      <c r="C229" s="11" t="s">
        <v>1855</v>
      </c>
      <c r="D229" s="11"/>
      <c r="E229" s="12" t="s">
        <v>1907</v>
      </c>
      <c r="F229" s="77" t="s">
        <v>1688</v>
      </c>
      <c r="G229" s="13" t="s">
        <v>1908</v>
      </c>
      <c r="H229" s="20" t="s">
        <v>1909</v>
      </c>
      <c r="I229" s="13" t="s">
        <v>1487</v>
      </c>
      <c r="J229" s="13" t="s">
        <v>1544</v>
      </c>
      <c r="K229" s="13" t="s">
        <v>41</v>
      </c>
      <c r="L229" s="11" t="s">
        <v>1462</v>
      </c>
      <c r="M229" s="11"/>
      <c r="N229" s="11">
        <v>100</v>
      </c>
      <c r="O229" s="11" t="s">
        <v>288</v>
      </c>
      <c r="P229" s="11" t="s">
        <v>1330</v>
      </c>
      <c r="Q229" s="11"/>
      <c r="R229" s="11"/>
      <c r="S229" s="13"/>
      <c r="T229" s="11"/>
      <c r="U229" s="63">
        <v>0.44</v>
      </c>
      <c r="V229" s="17">
        <f t="shared" si="22"/>
        <v>0</v>
      </c>
      <c r="W229" s="38">
        <v>0.44</v>
      </c>
      <c r="X229" s="21" t="s">
        <v>288</v>
      </c>
      <c r="Y229" s="25">
        <f t="shared" si="23"/>
        <v>44</v>
      </c>
      <c r="Z229" s="25">
        <f t="shared" si="24"/>
        <v>54.12</v>
      </c>
      <c r="AA229" s="13">
        <v>0.4</v>
      </c>
      <c r="AB229" s="27">
        <f t="shared" si="25"/>
        <v>0.26400000000000001</v>
      </c>
      <c r="AC229" s="13">
        <v>0.45</v>
      </c>
      <c r="AD229" s="37">
        <f t="shared" si="26"/>
        <v>0.24200000000000002</v>
      </c>
      <c r="AE229" s="70"/>
      <c r="AF229" s="11"/>
      <c r="AG229" s="41">
        <f t="shared" si="27"/>
        <v>0.44</v>
      </c>
    </row>
    <row r="230" spans="1:33">
      <c r="A230" s="11">
        <v>738721118</v>
      </c>
      <c r="B230" s="11" t="s">
        <v>35</v>
      </c>
      <c r="C230" s="11" t="s">
        <v>1855</v>
      </c>
      <c r="D230" s="11"/>
      <c r="E230" s="12" t="s">
        <v>1907</v>
      </c>
      <c r="F230" s="77" t="s">
        <v>1690</v>
      </c>
      <c r="G230" s="13" t="s">
        <v>1908</v>
      </c>
      <c r="H230" s="20" t="s">
        <v>1910</v>
      </c>
      <c r="I230" s="13" t="s">
        <v>1487</v>
      </c>
      <c r="J230" s="13" t="s">
        <v>1544</v>
      </c>
      <c r="K230" s="13" t="s">
        <v>41</v>
      </c>
      <c r="L230" s="11" t="s">
        <v>1462</v>
      </c>
      <c r="M230" s="11"/>
      <c r="N230" s="11">
        <v>100</v>
      </c>
      <c r="O230" s="11" t="s">
        <v>288</v>
      </c>
      <c r="P230" s="11" t="s">
        <v>1330</v>
      </c>
      <c r="Q230" s="11"/>
      <c r="R230" s="11"/>
      <c r="S230" s="13"/>
      <c r="T230" s="11"/>
      <c r="U230" s="63">
        <v>0.49</v>
      </c>
      <c r="V230" s="17">
        <f t="shared" si="22"/>
        <v>0</v>
      </c>
      <c r="W230" s="38">
        <v>0.49</v>
      </c>
      <c r="X230" s="21" t="s">
        <v>288</v>
      </c>
      <c r="Y230" s="25">
        <f t="shared" si="23"/>
        <v>49</v>
      </c>
      <c r="Z230" s="25">
        <f t="shared" si="24"/>
        <v>60.269999999999996</v>
      </c>
      <c r="AA230" s="13">
        <v>0.4</v>
      </c>
      <c r="AB230" s="27">
        <f t="shared" si="25"/>
        <v>0.29399999999999998</v>
      </c>
      <c r="AC230" s="13">
        <v>0.45</v>
      </c>
      <c r="AD230" s="37">
        <f t="shared" si="26"/>
        <v>0.26950000000000002</v>
      </c>
      <c r="AE230" s="70"/>
      <c r="AF230" s="11"/>
      <c r="AG230" s="41">
        <f t="shared" si="27"/>
        <v>0.49</v>
      </c>
    </row>
    <row r="231" spans="1:33">
      <c r="A231" s="11">
        <v>738720666</v>
      </c>
      <c r="B231" s="11" t="s">
        <v>35</v>
      </c>
      <c r="C231" s="11" t="s">
        <v>1855</v>
      </c>
      <c r="D231" s="11"/>
      <c r="E231" s="12" t="s">
        <v>1907</v>
      </c>
      <c r="F231" s="77" t="s">
        <v>1692</v>
      </c>
      <c r="G231" s="13" t="s">
        <v>1908</v>
      </c>
      <c r="H231" s="20" t="s">
        <v>1911</v>
      </c>
      <c r="I231" s="13" t="s">
        <v>1487</v>
      </c>
      <c r="J231" s="13" t="s">
        <v>1544</v>
      </c>
      <c r="K231" s="13" t="s">
        <v>41</v>
      </c>
      <c r="L231" s="11" t="s">
        <v>1462</v>
      </c>
      <c r="M231" s="11"/>
      <c r="N231" s="11">
        <v>100</v>
      </c>
      <c r="O231" s="11" t="s">
        <v>288</v>
      </c>
      <c r="P231" s="11" t="s">
        <v>1330</v>
      </c>
      <c r="Q231" s="11"/>
      <c r="R231" s="11"/>
      <c r="S231" s="13"/>
      <c r="T231" s="11"/>
      <c r="U231" s="63">
        <v>0.54300000000000004</v>
      </c>
      <c r="V231" s="17">
        <f t="shared" si="22"/>
        <v>0</v>
      </c>
      <c r="W231" s="38">
        <v>0.54300000000000004</v>
      </c>
      <c r="X231" s="21" t="s">
        <v>288</v>
      </c>
      <c r="Y231" s="25">
        <f t="shared" si="23"/>
        <v>54.300000000000004</v>
      </c>
      <c r="Z231" s="25">
        <f t="shared" si="24"/>
        <v>66.789000000000001</v>
      </c>
      <c r="AA231" s="13">
        <v>0.4</v>
      </c>
      <c r="AB231" s="27">
        <f t="shared" si="25"/>
        <v>0.32580000000000003</v>
      </c>
      <c r="AC231" s="13">
        <v>0.45</v>
      </c>
      <c r="AD231" s="37">
        <f t="shared" si="26"/>
        <v>0.29865000000000003</v>
      </c>
      <c r="AE231" s="70"/>
      <c r="AF231" s="11"/>
      <c r="AG231" s="41">
        <f t="shared" si="27"/>
        <v>0.54300000000000004</v>
      </c>
    </row>
    <row r="232" spans="1:33">
      <c r="A232" s="11">
        <v>738721154</v>
      </c>
      <c r="B232" s="11" t="s">
        <v>35</v>
      </c>
      <c r="C232" s="11" t="s">
        <v>1855</v>
      </c>
      <c r="D232" s="11"/>
      <c r="E232" s="12" t="s">
        <v>1907</v>
      </c>
      <c r="F232" s="77" t="s">
        <v>1694</v>
      </c>
      <c r="G232" s="13" t="s">
        <v>1908</v>
      </c>
      <c r="H232" s="20" t="s">
        <v>1912</v>
      </c>
      <c r="I232" s="13" t="s">
        <v>1487</v>
      </c>
      <c r="J232" s="13" t="s">
        <v>1544</v>
      </c>
      <c r="K232" s="13" t="s">
        <v>41</v>
      </c>
      <c r="L232" s="11" t="s">
        <v>1462</v>
      </c>
      <c r="M232" s="11"/>
      <c r="N232" s="11">
        <v>100</v>
      </c>
      <c r="O232" s="11" t="s">
        <v>288</v>
      </c>
      <c r="P232" s="11" t="s">
        <v>1330</v>
      </c>
      <c r="Q232" s="11"/>
      <c r="R232" s="11"/>
      <c r="S232" s="13"/>
      <c r="T232" s="11"/>
      <c r="U232" s="63">
        <v>0.62</v>
      </c>
      <c r="V232" s="17">
        <f t="shared" si="22"/>
        <v>0</v>
      </c>
      <c r="W232" s="38">
        <v>0.62</v>
      </c>
      <c r="X232" s="21" t="s">
        <v>288</v>
      </c>
      <c r="Y232" s="25">
        <f t="shared" si="23"/>
        <v>62</v>
      </c>
      <c r="Z232" s="25">
        <f t="shared" si="24"/>
        <v>76.260000000000005</v>
      </c>
      <c r="AA232" s="13">
        <v>0.4</v>
      </c>
      <c r="AB232" s="27">
        <f t="shared" si="25"/>
        <v>0.372</v>
      </c>
      <c r="AC232" s="13">
        <v>0.45</v>
      </c>
      <c r="AD232" s="37">
        <f t="shared" si="26"/>
        <v>0.34100000000000003</v>
      </c>
      <c r="AE232" s="70"/>
      <c r="AF232" s="11"/>
      <c r="AG232" s="41">
        <f t="shared" si="27"/>
        <v>0.62</v>
      </c>
    </row>
    <row r="233" spans="1:33">
      <c r="A233" s="11">
        <v>738721116</v>
      </c>
      <c r="B233" s="11" t="s">
        <v>35</v>
      </c>
      <c r="C233" s="11" t="s">
        <v>1855</v>
      </c>
      <c r="D233" s="11"/>
      <c r="E233" s="12" t="s">
        <v>1907</v>
      </c>
      <c r="F233" s="77" t="s">
        <v>1696</v>
      </c>
      <c r="G233" s="13" t="s">
        <v>1908</v>
      </c>
      <c r="H233" s="20" t="s">
        <v>1913</v>
      </c>
      <c r="I233" s="13" t="s">
        <v>1487</v>
      </c>
      <c r="J233" s="13" t="s">
        <v>1544</v>
      </c>
      <c r="K233" s="13" t="s">
        <v>41</v>
      </c>
      <c r="L233" s="11" t="s">
        <v>1462</v>
      </c>
      <c r="M233" s="11"/>
      <c r="N233" s="11">
        <v>100</v>
      </c>
      <c r="O233" s="11" t="s">
        <v>288</v>
      </c>
      <c r="P233" s="11" t="s">
        <v>1330</v>
      </c>
      <c r="Q233" s="11"/>
      <c r="R233" s="11"/>
      <c r="S233" s="13"/>
      <c r="T233" s="11"/>
      <c r="U233" s="63">
        <v>0.73</v>
      </c>
      <c r="V233" s="17">
        <f t="shared" si="22"/>
        <v>0</v>
      </c>
      <c r="W233" s="38">
        <v>0.73</v>
      </c>
      <c r="X233" s="21" t="s">
        <v>288</v>
      </c>
      <c r="Y233" s="25">
        <f t="shared" si="23"/>
        <v>73</v>
      </c>
      <c r="Z233" s="25">
        <f t="shared" si="24"/>
        <v>89.789999999999992</v>
      </c>
      <c r="AA233" s="13">
        <v>0.4</v>
      </c>
      <c r="AB233" s="27">
        <f t="shared" si="25"/>
        <v>0.438</v>
      </c>
      <c r="AC233" s="13">
        <v>0.45</v>
      </c>
      <c r="AD233" s="37">
        <f t="shared" si="26"/>
        <v>0.40150000000000002</v>
      </c>
      <c r="AE233" s="70"/>
      <c r="AF233" s="11"/>
      <c r="AG233" s="41">
        <f t="shared" si="27"/>
        <v>0.73</v>
      </c>
    </row>
    <row r="234" spans="1:33">
      <c r="A234" s="11">
        <v>738722133</v>
      </c>
      <c r="B234" s="11" t="s">
        <v>35</v>
      </c>
      <c r="C234" s="11" t="s">
        <v>1855</v>
      </c>
      <c r="D234" s="11"/>
      <c r="E234" s="12" t="s">
        <v>1907</v>
      </c>
      <c r="F234" s="77" t="s">
        <v>1698</v>
      </c>
      <c r="G234" s="13" t="s">
        <v>1908</v>
      </c>
      <c r="H234" s="20" t="s">
        <v>1914</v>
      </c>
      <c r="I234" s="13" t="s">
        <v>1487</v>
      </c>
      <c r="J234" s="13" t="s">
        <v>1544</v>
      </c>
      <c r="K234" s="13" t="s">
        <v>41</v>
      </c>
      <c r="L234" s="11" t="s">
        <v>1462</v>
      </c>
      <c r="M234" s="11"/>
      <c r="N234" s="11">
        <v>100</v>
      </c>
      <c r="O234" s="11" t="s">
        <v>288</v>
      </c>
      <c r="P234" s="11" t="s">
        <v>1330</v>
      </c>
      <c r="Q234" s="11"/>
      <c r="R234" s="11"/>
      <c r="S234" s="13"/>
      <c r="T234" s="11"/>
      <c r="U234" s="63">
        <v>0.8</v>
      </c>
      <c r="V234" s="17">
        <f t="shared" si="22"/>
        <v>0</v>
      </c>
      <c r="W234" s="38">
        <v>0.8</v>
      </c>
      <c r="X234" s="21" t="s">
        <v>288</v>
      </c>
      <c r="Y234" s="25">
        <f t="shared" si="23"/>
        <v>80</v>
      </c>
      <c r="Z234" s="25">
        <f t="shared" si="24"/>
        <v>98.4</v>
      </c>
      <c r="AA234" s="13">
        <v>0.4</v>
      </c>
      <c r="AB234" s="27">
        <f t="shared" si="25"/>
        <v>0.48</v>
      </c>
      <c r="AC234" s="13">
        <v>0.45</v>
      </c>
      <c r="AD234" s="37">
        <f t="shared" si="26"/>
        <v>0.44000000000000006</v>
      </c>
      <c r="AE234" s="70"/>
      <c r="AF234" s="11"/>
      <c r="AG234" s="41">
        <f t="shared" si="27"/>
        <v>0.8</v>
      </c>
    </row>
    <row r="235" spans="1:33">
      <c r="A235" s="11">
        <v>738721124</v>
      </c>
      <c r="B235" s="11" t="s">
        <v>35</v>
      </c>
      <c r="C235" s="11" t="s">
        <v>1855</v>
      </c>
      <c r="D235" s="11"/>
      <c r="E235" s="12" t="s">
        <v>1907</v>
      </c>
      <c r="F235" s="77" t="s">
        <v>1509</v>
      </c>
      <c r="G235" s="13" t="s">
        <v>1908</v>
      </c>
      <c r="H235" s="20" t="s">
        <v>1915</v>
      </c>
      <c r="I235" s="13" t="s">
        <v>1487</v>
      </c>
      <c r="J235" s="13" t="s">
        <v>1544</v>
      </c>
      <c r="K235" s="13" t="s">
        <v>41</v>
      </c>
      <c r="L235" s="11" t="s">
        <v>1462</v>
      </c>
      <c r="M235" s="11"/>
      <c r="N235" s="11">
        <v>100</v>
      </c>
      <c r="O235" s="11" t="s">
        <v>288</v>
      </c>
      <c r="P235" s="11" t="s">
        <v>1330</v>
      </c>
      <c r="Q235" s="11"/>
      <c r="R235" s="11"/>
      <c r="S235" s="13"/>
      <c r="T235" s="11"/>
      <c r="U235" s="63">
        <v>0.87</v>
      </c>
      <c r="V235" s="17">
        <f t="shared" si="22"/>
        <v>0</v>
      </c>
      <c r="W235" s="38">
        <v>0.87</v>
      </c>
      <c r="X235" s="21" t="s">
        <v>288</v>
      </c>
      <c r="Y235" s="25">
        <f t="shared" si="23"/>
        <v>87</v>
      </c>
      <c r="Z235" s="25">
        <f t="shared" si="24"/>
        <v>107.01</v>
      </c>
      <c r="AA235" s="13">
        <v>0.4</v>
      </c>
      <c r="AB235" s="27">
        <f t="shared" si="25"/>
        <v>0.52200000000000002</v>
      </c>
      <c r="AC235" s="13">
        <v>0.45</v>
      </c>
      <c r="AD235" s="37">
        <f t="shared" si="26"/>
        <v>0.47850000000000004</v>
      </c>
      <c r="AE235" s="70"/>
      <c r="AF235" s="11"/>
      <c r="AG235" s="41">
        <f t="shared" si="27"/>
        <v>0.87</v>
      </c>
    </row>
    <row r="236" spans="1:33">
      <c r="A236" s="11">
        <v>738721119</v>
      </c>
      <c r="B236" s="11" t="s">
        <v>35</v>
      </c>
      <c r="C236" s="11" t="s">
        <v>1855</v>
      </c>
      <c r="D236" s="11"/>
      <c r="E236" s="12" t="s">
        <v>1907</v>
      </c>
      <c r="F236" s="77" t="s">
        <v>1701</v>
      </c>
      <c r="G236" s="13" t="s">
        <v>1908</v>
      </c>
      <c r="H236" s="20" t="s">
        <v>1916</v>
      </c>
      <c r="I236" s="13" t="s">
        <v>1487</v>
      </c>
      <c r="J236" s="13" t="s">
        <v>1544</v>
      </c>
      <c r="K236" s="13" t="s">
        <v>41</v>
      </c>
      <c r="L236" s="11" t="s">
        <v>1462</v>
      </c>
      <c r="M236" s="11"/>
      <c r="N236" s="11">
        <v>100</v>
      </c>
      <c r="O236" s="11" t="s">
        <v>288</v>
      </c>
      <c r="P236" s="11" t="s">
        <v>1330</v>
      </c>
      <c r="Q236" s="11"/>
      <c r="R236" s="11"/>
      <c r="S236" s="13"/>
      <c r="T236" s="11"/>
      <c r="U236" s="63">
        <v>0.98</v>
      </c>
      <c r="V236" s="17">
        <f t="shared" si="22"/>
        <v>0</v>
      </c>
      <c r="W236" s="38">
        <v>0.98</v>
      </c>
      <c r="X236" s="21" t="s">
        <v>288</v>
      </c>
      <c r="Y236" s="25">
        <f t="shared" si="23"/>
        <v>98</v>
      </c>
      <c r="Z236" s="25">
        <f t="shared" si="24"/>
        <v>120.53999999999999</v>
      </c>
      <c r="AA236" s="13">
        <v>0.4</v>
      </c>
      <c r="AB236" s="27">
        <f t="shared" si="25"/>
        <v>0.58799999999999997</v>
      </c>
      <c r="AC236" s="13">
        <v>0.45</v>
      </c>
      <c r="AD236" s="37">
        <f t="shared" si="26"/>
        <v>0.53900000000000003</v>
      </c>
      <c r="AE236" s="70"/>
      <c r="AF236" s="11"/>
      <c r="AG236" s="41">
        <f t="shared" si="27"/>
        <v>0.98</v>
      </c>
    </row>
    <row r="237" spans="1:33">
      <c r="A237" s="11">
        <v>738722134</v>
      </c>
      <c r="B237" s="11" t="s">
        <v>35</v>
      </c>
      <c r="C237" s="11" t="s">
        <v>1855</v>
      </c>
      <c r="D237" s="11"/>
      <c r="E237" s="12" t="s">
        <v>1907</v>
      </c>
      <c r="F237" s="77" t="s">
        <v>1703</v>
      </c>
      <c r="G237" s="13" t="s">
        <v>1908</v>
      </c>
      <c r="H237" s="20" t="s">
        <v>1917</v>
      </c>
      <c r="I237" s="13" t="s">
        <v>1487</v>
      </c>
      <c r="J237" s="13" t="s">
        <v>1544</v>
      </c>
      <c r="K237" s="13" t="s">
        <v>41</v>
      </c>
      <c r="L237" s="11" t="s">
        <v>1462</v>
      </c>
      <c r="M237" s="11"/>
      <c r="N237" s="11">
        <v>100</v>
      </c>
      <c r="O237" s="11" t="s">
        <v>288</v>
      </c>
      <c r="P237" s="11" t="s">
        <v>1330</v>
      </c>
      <c r="Q237" s="11"/>
      <c r="R237" s="11"/>
      <c r="S237" s="13"/>
      <c r="T237" s="11"/>
      <c r="U237" s="63">
        <v>1.1100000000000001</v>
      </c>
      <c r="V237" s="17">
        <f t="shared" si="22"/>
        <v>0</v>
      </c>
      <c r="W237" s="38">
        <v>1.1100000000000001</v>
      </c>
      <c r="X237" s="21" t="s">
        <v>288</v>
      </c>
      <c r="Y237" s="25">
        <f t="shared" si="23"/>
        <v>111.00000000000001</v>
      </c>
      <c r="Z237" s="25">
        <f t="shared" si="24"/>
        <v>136.53000000000003</v>
      </c>
      <c r="AA237" s="13">
        <v>0.4</v>
      </c>
      <c r="AB237" s="27">
        <f t="shared" si="25"/>
        <v>0.66600000000000004</v>
      </c>
      <c r="AC237" s="13">
        <v>0.45</v>
      </c>
      <c r="AD237" s="37">
        <f t="shared" si="26"/>
        <v>0.61050000000000015</v>
      </c>
      <c r="AE237" s="70"/>
      <c r="AF237" s="11"/>
      <c r="AG237" s="41">
        <f t="shared" si="27"/>
        <v>1.1100000000000001</v>
      </c>
    </row>
    <row r="238" spans="1:33">
      <c r="A238" s="11">
        <v>738722135</v>
      </c>
      <c r="B238" s="11" t="s">
        <v>35</v>
      </c>
      <c r="C238" s="11" t="s">
        <v>1855</v>
      </c>
      <c r="D238" s="11"/>
      <c r="E238" s="12" t="s">
        <v>1907</v>
      </c>
      <c r="F238" s="77" t="s">
        <v>1705</v>
      </c>
      <c r="G238" s="13" t="s">
        <v>1908</v>
      </c>
      <c r="H238" s="20" t="s">
        <v>1918</v>
      </c>
      <c r="I238" s="13" t="s">
        <v>1487</v>
      </c>
      <c r="J238" s="13" t="s">
        <v>1544</v>
      </c>
      <c r="K238" s="13" t="s">
        <v>41</v>
      </c>
      <c r="L238" s="11" t="s">
        <v>1462</v>
      </c>
      <c r="M238" s="11"/>
      <c r="N238" s="11">
        <v>100</v>
      </c>
      <c r="O238" s="11" t="s">
        <v>288</v>
      </c>
      <c r="P238" s="11" t="s">
        <v>1330</v>
      </c>
      <c r="Q238" s="11"/>
      <c r="R238" s="11"/>
      <c r="S238" s="13"/>
      <c r="T238" s="11"/>
      <c r="U238" s="63">
        <v>1.24</v>
      </c>
      <c r="V238" s="17">
        <f t="shared" si="22"/>
        <v>0</v>
      </c>
      <c r="W238" s="38">
        <v>1.24</v>
      </c>
      <c r="X238" s="21" t="s">
        <v>288</v>
      </c>
      <c r="Y238" s="25">
        <f t="shared" si="23"/>
        <v>124</v>
      </c>
      <c r="Z238" s="25">
        <f t="shared" si="24"/>
        <v>152.52000000000001</v>
      </c>
      <c r="AA238" s="13">
        <v>0.4</v>
      </c>
      <c r="AB238" s="27">
        <f t="shared" si="25"/>
        <v>0.74399999999999999</v>
      </c>
      <c r="AC238" s="13">
        <v>0.45</v>
      </c>
      <c r="AD238" s="37">
        <f t="shared" si="26"/>
        <v>0.68200000000000005</v>
      </c>
      <c r="AE238" s="70"/>
      <c r="AF238" s="11"/>
      <c r="AG238" s="41">
        <f t="shared" si="27"/>
        <v>1.24</v>
      </c>
    </row>
    <row r="239" spans="1:33">
      <c r="A239" s="11">
        <v>738722136</v>
      </c>
      <c r="B239" s="11" t="s">
        <v>35</v>
      </c>
      <c r="C239" s="11" t="s">
        <v>1855</v>
      </c>
      <c r="D239" s="11"/>
      <c r="E239" s="12" t="s">
        <v>1907</v>
      </c>
      <c r="F239" s="77" t="s">
        <v>1707</v>
      </c>
      <c r="G239" s="13" t="s">
        <v>1908</v>
      </c>
      <c r="H239" s="20" t="s">
        <v>1919</v>
      </c>
      <c r="I239" s="13" t="s">
        <v>1487</v>
      </c>
      <c r="J239" s="13" t="s">
        <v>1544</v>
      </c>
      <c r="K239" s="13" t="s">
        <v>41</v>
      </c>
      <c r="L239" s="11" t="s">
        <v>1462</v>
      </c>
      <c r="M239" s="11"/>
      <c r="N239" s="11">
        <v>100</v>
      </c>
      <c r="O239" s="11" t="s">
        <v>288</v>
      </c>
      <c r="P239" s="11" t="s">
        <v>1330</v>
      </c>
      <c r="Q239" s="11"/>
      <c r="R239" s="11"/>
      <c r="S239" s="13"/>
      <c r="T239" s="11"/>
      <c r="U239" s="63">
        <v>1.39</v>
      </c>
      <c r="V239" s="17">
        <f t="shared" si="22"/>
        <v>0</v>
      </c>
      <c r="W239" s="38">
        <v>1.39</v>
      </c>
      <c r="X239" s="21" t="s">
        <v>288</v>
      </c>
      <c r="Y239" s="25">
        <f t="shared" si="23"/>
        <v>139</v>
      </c>
      <c r="Z239" s="25">
        <f t="shared" si="24"/>
        <v>170.97</v>
      </c>
      <c r="AA239" s="13">
        <v>0.4</v>
      </c>
      <c r="AB239" s="27">
        <f t="shared" si="25"/>
        <v>0.83399999999999996</v>
      </c>
      <c r="AC239" s="13">
        <v>0.45</v>
      </c>
      <c r="AD239" s="37">
        <f t="shared" si="26"/>
        <v>0.76449999999999996</v>
      </c>
      <c r="AE239" s="70"/>
      <c r="AF239" s="11"/>
      <c r="AG239" s="41">
        <f t="shared" si="27"/>
        <v>1.39</v>
      </c>
    </row>
    <row r="240" spans="1:33">
      <c r="A240" s="11">
        <v>738722137</v>
      </c>
      <c r="B240" s="11" t="s">
        <v>35</v>
      </c>
      <c r="C240" s="11" t="s">
        <v>1855</v>
      </c>
      <c r="D240" s="11"/>
      <c r="E240" s="12" t="s">
        <v>1907</v>
      </c>
      <c r="F240" s="77" t="s">
        <v>1513</v>
      </c>
      <c r="G240" s="13" t="s">
        <v>1908</v>
      </c>
      <c r="H240" s="20" t="s">
        <v>1920</v>
      </c>
      <c r="I240" s="13" t="s">
        <v>1487</v>
      </c>
      <c r="J240" s="13" t="s">
        <v>1544</v>
      </c>
      <c r="K240" s="13" t="s">
        <v>41</v>
      </c>
      <c r="L240" s="11" t="s">
        <v>1462</v>
      </c>
      <c r="M240" s="11"/>
      <c r="N240" s="11">
        <v>100</v>
      </c>
      <c r="O240" s="11" t="s">
        <v>288</v>
      </c>
      <c r="P240" s="11" t="s">
        <v>1330</v>
      </c>
      <c r="Q240" s="11"/>
      <c r="R240" s="11"/>
      <c r="S240" s="13"/>
      <c r="T240" s="11"/>
      <c r="U240" s="63">
        <v>1.54</v>
      </c>
      <c r="V240" s="17">
        <f t="shared" si="22"/>
        <v>0</v>
      </c>
      <c r="W240" s="38">
        <v>1.54</v>
      </c>
      <c r="X240" s="21" t="s">
        <v>288</v>
      </c>
      <c r="Y240" s="25">
        <f t="shared" si="23"/>
        <v>154</v>
      </c>
      <c r="Z240" s="25">
        <f t="shared" si="24"/>
        <v>189.42</v>
      </c>
      <c r="AA240" s="13">
        <v>0.4</v>
      </c>
      <c r="AB240" s="27">
        <f t="shared" si="25"/>
        <v>0.92399999999999993</v>
      </c>
      <c r="AC240" s="13">
        <v>0.45</v>
      </c>
      <c r="AD240" s="37">
        <f t="shared" si="26"/>
        <v>0.84700000000000009</v>
      </c>
      <c r="AE240" s="70"/>
      <c r="AF240" s="11"/>
      <c r="AG240" s="41">
        <f t="shared" si="27"/>
        <v>1.54</v>
      </c>
    </row>
    <row r="241" spans="1:33">
      <c r="A241" s="11">
        <v>738722138</v>
      </c>
      <c r="B241" s="11" t="s">
        <v>35</v>
      </c>
      <c r="C241" s="11" t="s">
        <v>1855</v>
      </c>
      <c r="D241" s="11"/>
      <c r="E241" s="12" t="s">
        <v>1907</v>
      </c>
      <c r="F241" s="77" t="s">
        <v>1710</v>
      </c>
      <c r="G241" s="13" t="s">
        <v>1908</v>
      </c>
      <c r="H241" s="20" t="s">
        <v>1921</v>
      </c>
      <c r="I241" s="13" t="s">
        <v>1487</v>
      </c>
      <c r="J241" s="13" t="s">
        <v>1544</v>
      </c>
      <c r="K241" s="13" t="s">
        <v>41</v>
      </c>
      <c r="L241" s="11" t="s">
        <v>1462</v>
      </c>
      <c r="M241" s="11"/>
      <c r="N241" s="11">
        <v>100</v>
      </c>
      <c r="O241" s="11" t="s">
        <v>288</v>
      </c>
      <c r="P241" s="11" t="s">
        <v>1330</v>
      </c>
      <c r="Q241" s="11"/>
      <c r="R241" s="11"/>
      <c r="S241" s="13"/>
      <c r="T241" s="11"/>
      <c r="U241" s="63">
        <v>1.66</v>
      </c>
      <c r="V241" s="17">
        <f t="shared" si="22"/>
        <v>0</v>
      </c>
      <c r="W241" s="38">
        <v>1.66</v>
      </c>
      <c r="X241" s="21" t="s">
        <v>288</v>
      </c>
      <c r="Y241" s="25">
        <f t="shared" si="23"/>
        <v>166</v>
      </c>
      <c r="Z241" s="25">
        <f t="shared" si="24"/>
        <v>204.18</v>
      </c>
      <c r="AA241" s="13">
        <v>0.4</v>
      </c>
      <c r="AB241" s="27">
        <f t="shared" si="25"/>
        <v>0.99599999999999989</v>
      </c>
      <c r="AC241" s="13">
        <v>0.45</v>
      </c>
      <c r="AD241" s="37">
        <f t="shared" si="26"/>
        <v>0.91300000000000003</v>
      </c>
      <c r="AE241" s="70"/>
      <c r="AF241" s="11"/>
      <c r="AG241" s="41">
        <f t="shared" si="27"/>
        <v>1.66</v>
      </c>
    </row>
    <row r="242" spans="1:33">
      <c r="A242" s="11">
        <v>738722139</v>
      </c>
      <c r="B242" s="11" t="s">
        <v>35</v>
      </c>
      <c r="C242" s="11" t="s">
        <v>1855</v>
      </c>
      <c r="D242" s="11"/>
      <c r="E242" s="12" t="s">
        <v>1907</v>
      </c>
      <c r="F242" s="77" t="s">
        <v>1922</v>
      </c>
      <c r="G242" s="13" t="s">
        <v>1908</v>
      </c>
      <c r="H242" s="20" t="s">
        <v>1923</v>
      </c>
      <c r="I242" s="13" t="s">
        <v>1487</v>
      </c>
      <c r="J242" s="13" t="s">
        <v>1544</v>
      </c>
      <c r="K242" s="13" t="s">
        <v>41</v>
      </c>
      <c r="L242" s="11" t="s">
        <v>1462</v>
      </c>
      <c r="M242" s="11"/>
      <c r="N242" s="11">
        <v>100</v>
      </c>
      <c r="O242" s="11" t="s">
        <v>288</v>
      </c>
      <c r="P242" s="11" t="s">
        <v>1330</v>
      </c>
      <c r="Q242" s="11"/>
      <c r="R242" s="11"/>
      <c r="S242" s="13"/>
      <c r="T242" s="11"/>
      <c r="U242" s="63">
        <v>1.82</v>
      </c>
      <c r="V242" s="17">
        <f t="shared" si="22"/>
        <v>0</v>
      </c>
      <c r="W242" s="38">
        <v>1.82</v>
      </c>
      <c r="X242" s="21" t="s">
        <v>288</v>
      </c>
      <c r="Y242" s="25">
        <f t="shared" si="23"/>
        <v>182</v>
      </c>
      <c r="Z242" s="25">
        <f t="shared" si="24"/>
        <v>223.85999999999999</v>
      </c>
      <c r="AA242" s="13">
        <v>0.4</v>
      </c>
      <c r="AB242" s="27">
        <f t="shared" si="25"/>
        <v>1.0920000000000001</v>
      </c>
      <c r="AC242" s="13">
        <v>0.45</v>
      </c>
      <c r="AD242" s="37">
        <f t="shared" si="26"/>
        <v>1.0010000000000001</v>
      </c>
      <c r="AE242" s="70"/>
      <c r="AF242" s="11"/>
      <c r="AG242" s="41">
        <f t="shared" si="27"/>
        <v>1.82</v>
      </c>
    </row>
    <row r="243" spans="1:33">
      <c r="A243" s="11">
        <v>738722140</v>
      </c>
      <c r="B243" s="11" t="s">
        <v>35</v>
      </c>
      <c r="C243" s="11" t="s">
        <v>1855</v>
      </c>
      <c r="D243" s="11"/>
      <c r="E243" s="12" t="s">
        <v>1907</v>
      </c>
      <c r="F243" s="77" t="s">
        <v>1924</v>
      </c>
      <c r="G243" s="13" t="s">
        <v>1908</v>
      </c>
      <c r="H243" s="20" t="s">
        <v>1925</v>
      </c>
      <c r="I243" s="13" t="s">
        <v>1487</v>
      </c>
      <c r="J243" s="13" t="s">
        <v>1544</v>
      </c>
      <c r="K243" s="13" t="s">
        <v>41</v>
      </c>
      <c r="L243" s="11" t="s">
        <v>1462</v>
      </c>
      <c r="M243" s="11"/>
      <c r="N243" s="11">
        <v>100</v>
      </c>
      <c r="O243" s="11" t="s">
        <v>288</v>
      </c>
      <c r="P243" s="11" t="s">
        <v>1330</v>
      </c>
      <c r="Q243" s="11"/>
      <c r="R243" s="11"/>
      <c r="S243" s="13"/>
      <c r="T243" s="11"/>
      <c r="U243" s="63">
        <v>1.95</v>
      </c>
      <c r="V243" s="17">
        <f t="shared" si="22"/>
        <v>0</v>
      </c>
      <c r="W243" s="38">
        <v>1.95</v>
      </c>
      <c r="X243" s="21" t="s">
        <v>288</v>
      </c>
      <c r="Y243" s="25">
        <f t="shared" si="23"/>
        <v>195</v>
      </c>
      <c r="Z243" s="25">
        <f t="shared" si="24"/>
        <v>239.85</v>
      </c>
      <c r="AA243" s="13">
        <v>0.4</v>
      </c>
      <c r="AB243" s="27">
        <f t="shared" si="25"/>
        <v>1.17</v>
      </c>
      <c r="AC243" s="13">
        <v>0.45</v>
      </c>
      <c r="AD243" s="37">
        <f t="shared" si="26"/>
        <v>1.0725</v>
      </c>
      <c r="AE243" s="70"/>
      <c r="AF243" s="11"/>
      <c r="AG243" s="41">
        <f t="shared" si="27"/>
        <v>1.95</v>
      </c>
    </row>
    <row r="244" spans="1:33">
      <c r="A244" s="11">
        <v>738722141</v>
      </c>
      <c r="B244" s="11" t="s">
        <v>35</v>
      </c>
      <c r="C244" s="11" t="s">
        <v>1855</v>
      </c>
      <c r="D244" s="11"/>
      <c r="E244" s="12" t="s">
        <v>1907</v>
      </c>
      <c r="F244" s="77" t="s">
        <v>1926</v>
      </c>
      <c r="G244" s="13" t="s">
        <v>1908</v>
      </c>
      <c r="H244" s="20" t="s">
        <v>1927</v>
      </c>
      <c r="I244" s="13" t="s">
        <v>1487</v>
      </c>
      <c r="J244" s="13" t="s">
        <v>1544</v>
      </c>
      <c r="K244" s="13" t="s">
        <v>41</v>
      </c>
      <c r="L244" s="11" t="s">
        <v>1462</v>
      </c>
      <c r="M244" s="11"/>
      <c r="N244" s="11">
        <v>100</v>
      </c>
      <c r="O244" s="11" t="s">
        <v>288</v>
      </c>
      <c r="P244" s="11" t="s">
        <v>1330</v>
      </c>
      <c r="Q244" s="11"/>
      <c r="R244" s="11"/>
      <c r="S244" s="13"/>
      <c r="T244" s="11"/>
      <c r="U244" s="63">
        <v>2.11</v>
      </c>
      <c r="V244" s="17">
        <f t="shared" si="22"/>
        <v>0</v>
      </c>
      <c r="W244" s="38">
        <v>2.11</v>
      </c>
      <c r="X244" s="21" t="s">
        <v>288</v>
      </c>
      <c r="Y244" s="25">
        <f t="shared" si="23"/>
        <v>211</v>
      </c>
      <c r="Z244" s="25">
        <f t="shared" si="24"/>
        <v>259.52999999999997</v>
      </c>
      <c r="AA244" s="13">
        <v>0.4</v>
      </c>
      <c r="AB244" s="27">
        <f t="shared" si="25"/>
        <v>1.2659999999999998</v>
      </c>
      <c r="AC244" s="13">
        <v>0.45</v>
      </c>
      <c r="AD244" s="37">
        <f t="shared" si="26"/>
        <v>1.1605000000000001</v>
      </c>
      <c r="AE244" s="70"/>
      <c r="AF244" s="11"/>
      <c r="AG244" s="41">
        <f t="shared" si="27"/>
        <v>2.11</v>
      </c>
    </row>
    <row r="245" spans="1:33">
      <c r="A245" s="11">
        <v>738720523</v>
      </c>
      <c r="B245" s="11" t="s">
        <v>327</v>
      </c>
      <c r="C245" s="11" t="s">
        <v>1855</v>
      </c>
      <c r="D245" s="11"/>
      <c r="E245" s="12" t="s">
        <v>1928</v>
      </c>
      <c r="F245" s="77" t="s">
        <v>1541</v>
      </c>
      <c r="G245" s="13" t="s">
        <v>1929</v>
      </c>
      <c r="H245" s="20" t="s">
        <v>1930</v>
      </c>
      <c r="I245" s="13" t="s">
        <v>1487</v>
      </c>
      <c r="J245" s="13" t="s">
        <v>1544</v>
      </c>
      <c r="K245" s="13" t="s">
        <v>41</v>
      </c>
      <c r="L245" s="11" t="s">
        <v>1462</v>
      </c>
      <c r="M245" s="11"/>
      <c r="N245" s="11">
        <v>100</v>
      </c>
      <c r="O245" s="11" t="s">
        <v>288</v>
      </c>
      <c r="P245" s="11" t="s">
        <v>1330</v>
      </c>
      <c r="Q245" s="11">
        <v>50</v>
      </c>
      <c r="R245" s="11">
        <v>5000</v>
      </c>
      <c r="S245" s="13"/>
      <c r="T245" s="11"/>
      <c r="U245" s="63">
        <v>0.28000000000000003</v>
      </c>
      <c r="V245" s="17">
        <f t="shared" si="22"/>
        <v>0</v>
      </c>
      <c r="W245" s="38">
        <v>0.28000000000000003</v>
      </c>
      <c r="X245" s="21" t="s">
        <v>288</v>
      </c>
      <c r="Y245" s="25">
        <f t="shared" si="23"/>
        <v>28.000000000000004</v>
      </c>
      <c r="Z245" s="25">
        <f t="shared" si="24"/>
        <v>34.440000000000005</v>
      </c>
      <c r="AA245" s="13">
        <v>0.4</v>
      </c>
      <c r="AB245" s="27">
        <f t="shared" si="25"/>
        <v>0.16800000000000001</v>
      </c>
      <c r="AC245" s="13">
        <v>0.45</v>
      </c>
      <c r="AD245" s="37">
        <f t="shared" si="26"/>
        <v>0.15400000000000003</v>
      </c>
      <c r="AE245" s="70"/>
      <c r="AF245" s="11"/>
      <c r="AG245" s="41">
        <f t="shared" si="27"/>
        <v>0.28000000000000003</v>
      </c>
    </row>
    <row r="246" spans="1:33">
      <c r="A246" s="11">
        <v>738720524</v>
      </c>
      <c r="B246" s="11" t="s">
        <v>327</v>
      </c>
      <c r="C246" s="11" t="s">
        <v>1855</v>
      </c>
      <c r="D246" s="11"/>
      <c r="E246" s="12" t="s">
        <v>1928</v>
      </c>
      <c r="F246" s="77" t="s">
        <v>1545</v>
      </c>
      <c r="G246" s="13" t="s">
        <v>1929</v>
      </c>
      <c r="H246" s="20" t="s">
        <v>1931</v>
      </c>
      <c r="I246" s="13" t="s">
        <v>1487</v>
      </c>
      <c r="J246" s="13" t="s">
        <v>1544</v>
      </c>
      <c r="K246" s="13" t="s">
        <v>41</v>
      </c>
      <c r="L246" s="11" t="s">
        <v>1462</v>
      </c>
      <c r="M246" s="11"/>
      <c r="N246" s="11">
        <v>100</v>
      </c>
      <c r="O246" s="11" t="s">
        <v>288</v>
      </c>
      <c r="P246" s="11" t="s">
        <v>1330</v>
      </c>
      <c r="Q246" s="11">
        <v>40</v>
      </c>
      <c r="R246" s="11">
        <v>4000</v>
      </c>
      <c r="S246" s="13"/>
      <c r="T246" s="11"/>
      <c r="U246" s="63">
        <v>0.29499999999999998</v>
      </c>
      <c r="V246" s="17">
        <f t="shared" si="22"/>
        <v>0</v>
      </c>
      <c r="W246" s="38">
        <v>0.29499999999999998</v>
      </c>
      <c r="X246" s="21" t="s">
        <v>288</v>
      </c>
      <c r="Y246" s="25">
        <f t="shared" si="23"/>
        <v>29.5</v>
      </c>
      <c r="Z246" s="25">
        <f t="shared" si="24"/>
        <v>36.284999999999997</v>
      </c>
      <c r="AA246" s="13">
        <v>0.4</v>
      </c>
      <c r="AB246" s="27">
        <f t="shared" si="25"/>
        <v>0.17699999999999999</v>
      </c>
      <c r="AC246" s="13">
        <v>0.45</v>
      </c>
      <c r="AD246" s="37">
        <f t="shared" si="26"/>
        <v>0.16225000000000001</v>
      </c>
      <c r="AE246" s="70"/>
      <c r="AF246" s="11"/>
      <c r="AG246" s="41">
        <f t="shared" si="27"/>
        <v>0.29499999999999998</v>
      </c>
    </row>
    <row r="247" spans="1:33">
      <c r="A247" s="11">
        <v>738720525</v>
      </c>
      <c r="B247" s="11" t="s">
        <v>327</v>
      </c>
      <c r="C247" s="11" t="s">
        <v>1855</v>
      </c>
      <c r="D247" s="11"/>
      <c r="E247" s="12" t="s">
        <v>1928</v>
      </c>
      <c r="F247" s="77" t="s">
        <v>1547</v>
      </c>
      <c r="G247" s="13" t="s">
        <v>1929</v>
      </c>
      <c r="H247" s="20" t="s">
        <v>1932</v>
      </c>
      <c r="I247" s="13" t="s">
        <v>1487</v>
      </c>
      <c r="J247" s="13" t="s">
        <v>1544</v>
      </c>
      <c r="K247" s="13" t="s">
        <v>41</v>
      </c>
      <c r="L247" s="11" t="s">
        <v>1462</v>
      </c>
      <c r="M247" s="11"/>
      <c r="N247" s="11">
        <v>100</v>
      </c>
      <c r="O247" s="11" t="s">
        <v>288</v>
      </c>
      <c r="P247" s="11" t="s">
        <v>1330</v>
      </c>
      <c r="Q247" s="11">
        <v>40</v>
      </c>
      <c r="R247" s="11">
        <v>4000</v>
      </c>
      <c r="S247" s="13"/>
      <c r="T247" s="11"/>
      <c r="U247" s="63">
        <v>0.31</v>
      </c>
      <c r="V247" s="17">
        <f t="shared" si="22"/>
        <v>0</v>
      </c>
      <c r="W247" s="38">
        <v>0.31</v>
      </c>
      <c r="X247" s="21" t="s">
        <v>288</v>
      </c>
      <c r="Y247" s="25">
        <f t="shared" si="23"/>
        <v>31</v>
      </c>
      <c r="Z247" s="25">
        <f t="shared" si="24"/>
        <v>38.130000000000003</v>
      </c>
      <c r="AA247" s="13">
        <v>0.4</v>
      </c>
      <c r="AB247" s="27">
        <f t="shared" si="25"/>
        <v>0.186</v>
      </c>
      <c r="AC247" s="13">
        <v>0.45</v>
      </c>
      <c r="AD247" s="37">
        <f t="shared" si="26"/>
        <v>0.17050000000000001</v>
      </c>
      <c r="AE247" s="70"/>
      <c r="AF247" s="11"/>
      <c r="AG247" s="41">
        <f t="shared" si="27"/>
        <v>0.31</v>
      </c>
    </row>
    <row r="248" spans="1:33">
      <c r="A248" s="11">
        <v>738720526</v>
      </c>
      <c r="B248" s="11" t="s">
        <v>327</v>
      </c>
      <c r="C248" s="11" t="s">
        <v>1855</v>
      </c>
      <c r="D248" s="11"/>
      <c r="E248" s="12" t="s">
        <v>1928</v>
      </c>
      <c r="F248" s="77" t="s">
        <v>1549</v>
      </c>
      <c r="G248" s="13" t="s">
        <v>1929</v>
      </c>
      <c r="H248" s="20" t="s">
        <v>1933</v>
      </c>
      <c r="I248" s="13" t="s">
        <v>1487</v>
      </c>
      <c r="J248" s="13" t="s">
        <v>1544</v>
      </c>
      <c r="K248" s="13" t="s">
        <v>41</v>
      </c>
      <c r="L248" s="11" t="s">
        <v>1462</v>
      </c>
      <c r="M248" s="11"/>
      <c r="N248" s="11">
        <v>100</v>
      </c>
      <c r="O248" s="11" t="s">
        <v>288</v>
      </c>
      <c r="P248" s="11" t="s">
        <v>1330</v>
      </c>
      <c r="Q248" s="11">
        <v>30</v>
      </c>
      <c r="R248" s="11">
        <v>3000</v>
      </c>
      <c r="S248" s="13"/>
      <c r="T248" s="11"/>
      <c r="U248" s="63">
        <v>0.33</v>
      </c>
      <c r="V248" s="17">
        <f t="shared" si="22"/>
        <v>0</v>
      </c>
      <c r="W248" s="38">
        <v>0.33</v>
      </c>
      <c r="X248" s="21" t="s">
        <v>288</v>
      </c>
      <c r="Y248" s="25">
        <f t="shared" si="23"/>
        <v>33</v>
      </c>
      <c r="Z248" s="25">
        <f t="shared" si="24"/>
        <v>40.589999999999996</v>
      </c>
      <c r="AA248" s="13">
        <v>0.4</v>
      </c>
      <c r="AB248" s="27">
        <f t="shared" si="25"/>
        <v>0.19800000000000001</v>
      </c>
      <c r="AC248" s="13">
        <v>0.45</v>
      </c>
      <c r="AD248" s="37">
        <f t="shared" si="26"/>
        <v>0.18150000000000002</v>
      </c>
      <c r="AE248" s="70"/>
      <c r="AF248" s="11"/>
      <c r="AG248" s="41">
        <f t="shared" si="27"/>
        <v>0.33</v>
      </c>
    </row>
    <row r="249" spans="1:33">
      <c r="A249" s="11">
        <v>738720527</v>
      </c>
      <c r="B249" s="11" t="s">
        <v>327</v>
      </c>
      <c r="C249" s="11" t="s">
        <v>1855</v>
      </c>
      <c r="D249" s="11"/>
      <c r="E249" s="12" t="s">
        <v>1928</v>
      </c>
      <c r="F249" s="77" t="s">
        <v>1551</v>
      </c>
      <c r="G249" s="13" t="s">
        <v>1929</v>
      </c>
      <c r="H249" s="20" t="s">
        <v>1934</v>
      </c>
      <c r="I249" s="13" t="s">
        <v>1487</v>
      </c>
      <c r="J249" s="13" t="s">
        <v>1544</v>
      </c>
      <c r="K249" s="13" t="s">
        <v>41</v>
      </c>
      <c r="L249" s="11" t="s">
        <v>1462</v>
      </c>
      <c r="M249" s="11"/>
      <c r="N249" s="11">
        <v>100</v>
      </c>
      <c r="O249" s="11" t="s">
        <v>288</v>
      </c>
      <c r="P249" s="11" t="s">
        <v>1330</v>
      </c>
      <c r="Q249" s="11">
        <v>30</v>
      </c>
      <c r="R249" s="11">
        <v>3000</v>
      </c>
      <c r="S249" s="13"/>
      <c r="T249" s="11"/>
      <c r="U249" s="63">
        <v>0.37</v>
      </c>
      <c r="V249" s="17">
        <f t="shared" si="22"/>
        <v>0</v>
      </c>
      <c r="W249" s="38">
        <v>0.37</v>
      </c>
      <c r="X249" s="21" t="s">
        <v>288</v>
      </c>
      <c r="Y249" s="25">
        <f t="shared" si="23"/>
        <v>37</v>
      </c>
      <c r="Z249" s="25">
        <f t="shared" si="24"/>
        <v>45.51</v>
      </c>
      <c r="AA249" s="13">
        <v>0.4</v>
      </c>
      <c r="AB249" s="27">
        <f t="shared" si="25"/>
        <v>0.222</v>
      </c>
      <c r="AC249" s="13">
        <v>0.45</v>
      </c>
      <c r="AD249" s="37">
        <f t="shared" si="26"/>
        <v>0.20350000000000001</v>
      </c>
      <c r="AE249" s="70"/>
      <c r="AF249" s="11"/>
      <c r="AG249" s="41">
        <f t="shared" si="27"/>
        <v>0.37</v>
      </c>
    </row>
    <row r="250" spans="1:33">
      <c r="A250" s="11">
        <v>738720528</v>
      </c>
      <c r="B250" s="11" t="s">
        <v>327</v>
      </c>
      <c r="C250" s="11" t="s">
        <v>1855</v>
      </c>
      <c r="D250" s="11"/>
      <c r="E250" s="12" t="s">
        <v>1928</v>
      </c>
      <c r="F250" s="77" t="s">
        <v>1553</v>
      </c>
      <c r="G250" s="13" t="s">
        <v>1929</v>
      </c>
      <c r="H250" s="20" t="s">
        <v>1935</v>
      </c>
      <c r="I250" s="13" t="s">
        <v>1487</v>
      </c>
      <c r="J250" s="13" t="s">
        <v>1544</v>
      </c>
      <c r="K250" s="13" t="s">
        <v>41</v>
      </c>
      <c r="L250" s="11" t="s">
        <v>1462</v>
      </c>
      <c r="M250" s="11"/>
      <c r="N250" s="11">
        <v>100</v>
      </c>
      <c r="O250" s="11" t="s">
        <v>288</v>
      </c>
      <c r="P250" s="11" t="s">
        <v>1330</v>
      </c>
      <c r="Q250" s="11">
        <v>30</v>
      </c>
      <c r="R250" s="11">
        <v>3000</v>
      </c>
      <c r="S250" s="13"/>
      <c r="T250" s="11"/>
      <c r="U250" s="63">
        <v>0.42</v>
      </c>
      <c r="V250" s="17">
        <f t="shared" si="22"/>
        <v>0</v>
      </c>
      <c r="W250" s="38">
        <v>0.42</v>
      </c>
      <c r="X250" s="21" t="s">
        <v>288</v>
      </c>
      <c r="Y250" s="25">
        <f t="shared" si="23"/>
        <v>42</v>
      </c>
      <c r="Z250" s="25">
        <f t="shared" si="24"/>
        <v>51.66</v>
      </c>
      <c r="AA250" s="13">
        <v>0.4</v>
      </c>
      <c r="AB250" s="27">
        <f t="shared" si="25"/>
        <v>0.252</v>
      </c>
      <c r="AC250" s="13">
        <v>0.45</v>
      </c>
      <c r="AD250" s="37">
        <f t="shared" si="26"/>
        <v>0.23100000000000001</v>
      </c>
      <c r="AE250" s="70"/>
      <c r="AF250" s="11"/>
      <c r="AG250" s="41">
        <f t="shared" si="27"/>
        <v>0.42</v>
      </c>
    </row>
    <row r="251" spans="1:33">
      <c r="A251" s="11">
        <v>738720529</v>
      </c>
      <c r="B251" s="11" t="s">
        <v>327</v>
      </c>
      <c r="C251" s="11" t="s">
        <v>1855</v>
      </c>
      <c r="D251" s="11"/>
      <c r="E251" s="12" t="s">
        <v>1928</v>
      </c>
      <c r="F251" s="77" t="s">
        <v>1555</v>
      </c>
      <c r="G251" s="13" t="s">
        <v>1929</v>
      </c>
      <c r="H251" s="20" t="s">
        <v>1936</v>
      </c>
      <c r="I251" s="13" t="s">
        <v>1487</v>
      </c>
      <c r="J251" s="13" t="s">
        <v>1544</v>
      </c>
      <c r="K251" s="13" t="s">
        <v>41</v>
      </c>
      <c r="L251" s="11" t="s">
        <v>1462</v>
      </c>
      <c r="M251" s="11"/>
      <c r="N251" s="11">
        <v>100</v>
      </c>
      <c r="O251" s="11" t="s">
        <v>288</v>
      </c>
      <c r="P251" s="11" t="s">
        <v>1330</v>
      </c>
      <c r="Q251" s="11">
        <v>30</v>
      </c>
      <c r="R251" s="11">
        <v>3000</v>
      </c>
      <c r="S251" s="13"/>
      <c r="T251" s="11"/>
      <c r="U251" s="63">
        <v>0.48</v>
      </c>
      <c r="V251" s="17">
        <f t="shared" si="22"/>
        <v>0</v>
      </c>
      <c r="W251" s="38">
        <v>0.48</v>
      </c>
      <c r="X251" s="21" t="s">
        <v>288</v>
      </c>
      <c r="Y251" s="25">
        <f t="shared" si="23"/>
        <v>48</v>
      </c>
      <c r="Z251" s="25">
        <f t="shared" si="24"/>
        <v>59.04</v>
      </c>
      <c r="AA251" s="13">
        <v>0.4</v>
      </c>
      <c r="AB251" s="27">
        <f t="shared" si="25"/>
        <v>0.28799999999999998</v>
      </c>
      <c r="AC251" s="13">
        <v>0.45</v>
      </c>
      <c r="AD251" s="37">
        <f t="shared" si="26"/>
        <v>0.26400000000000001</v>
      </c>
      <c r="AE251" s="70"/>
      <c r="AF251" s="11"/>
      <c r="AG251" s="41">
        <f t="shared" si="27"/>
        <v>0.48</v>
      </c>
    </row>
    <row r="252" spans="1:33">
      <c r="A252" s="11">
        <v>738720530</v>
      </c>
      <c r="B252" s="11" t="s">
        <v>327</v>
      </c>
      <c r="C252" s="11" t="s">
        <v>1855</v>
      </c>
      <c r="D252" s="11"/>
      <c r="E252" s="12" t="s">
        <v>1928</v>
      </c>
      <c r="F252" s="77" t="s">
        <v>1557</v>
      </c>
      <c r="G252" s="13" t="s">
        <v>1929</v>
      </c>
      <c r="H252" s="20" t="s">
        <v>1937</v>
      </c>
      <c r="I252" s="13" t="s">
        <v>1487</v>
      </c>
      <c r="J252" s="13" t="s">
        <v>1544</v>
      </c>
      <c r="K252" s="13" t="s">
        <v>41</v>
      </c>
      <c r="L252" s="11" t="s">
        <v>1462</v>
      </c>
      <c r="M252" s="11"/>
      <c r="N252" s="11">
        <v>100</v>
      </c>
      <c r="O252" s="11" t="s">
        <v>288</v>
      </c>
      <c r="P252" s="11" t="s">
        <v>1330</v>
      </c>
      <c r="Q252" s="11">
        <v>20</v>
      </c>
      <c r="R252" s="11">
        <v>2000</v>
      </c>
      <c r="S252" s="13"/>
      <c r="T252" s="11"/>
      <c r="U252" s="63">
        <v>0.54500000000000004</v>
      </c>
      <c r="V252" s="17">
        <f t="shared" si="22"/>
        <v>0</v>
      </c>
      <c r="W252" s="38">
        <v>0.54500000000000004</v>
      </c>
      <c r="X252" s="21" t="s">
        <v>288</v>
      </c>
      <c r="Y252" s="25">
        <f t="shared" si="23"/>
        <v>54.500000000000007</v>
      </c>
      <c r="Z252" s="25">
        <f t="shared" si="24"/>
        <v>67.035000000000011</v>
      </c>
      <c r="AA252" s="13">
        <v>0.4</v>
      </c>
      <c r="AB252" s="27">
        <f t="shared" si="25"/>
        <v>0.32700000000000001</v>
      </c>
      <c r="AC252" s="13">
        <v>0.45</v>
      </c>
      <c r="AD252" s="37">
        <f t="shared" si="26"/>
        <v>0.29975000000000007</v>
      </c>
      <c r="AE252" s="70"/>
      <c r="AF252" s="11"/>
      <c r="AG252" s="41">
        <f t="shared" si="27"/>
        <v>0.54500000000000004</v>
      </c>
    </row>
    <row r="253" spans="1:33">
      <c r="A253" s="11">
        <v>738720531</v>
      </c>
      <c r="B253" s="11" t="s">
        <v>327</v>
      </c>
      <c r="C253" s="11" t="s">
        <v>1855</v>
      </c>
      <c r="D253" s="11"/>
      <c r="E253" s="12" t="s">
        <v>1928</v>
      </c>
      <c r="F253" s="77" t="s">
        <v>1559</v>
      </c>
      <c r="G253" s="13" t="s">
        <v>1929</v>
      </c>
      <c r="H253" s="20" t="s">
        <v>1938</v>
      </c>
      <c r="I253" s="13" t="s">
        <v>1487</v>
      </c>
      <c r="J253" s="13" t="s">
        <v>1544</v>
      </c>
      <c r="K253" s="13" t="s">
        <v>41</v>
      </c>
      <c r="L253" s="11" t="s">
        <v>1462</v>
      </c>
      <c r="M253" s="11"/>
      <c r="N253" s="11">
        <v>100</v>
      </c>
      <c r="O253" s="11" t="s">
        <v>288</v>
      </c>
      <c r="P253" s="11" t="s">
        <v>1330</v>
      </c>
      <c r="Q253" s="11">
        <v>20</v>
      </c>
      <c r="R253" s="11">
        <v>2000</v>
      </c>
      <c r="S253" s="13"/>
      <c r="T253" s="11"/>
      <c r="U253" s="63">
        <v>0.81</v>
      </c>
      <c r="V253" s="17">
        <f t="shared" si="22"/>
        <v>0</v>
      </c>
      <c r="W253" s="38">
        <v>0.81</v>
      </c>
      <c r="X253" s="21" t="s">
        <v>288</v>
      </c>
      <c r="Y253" s="25">
        <f t="shared" si="23"/>
        <v>81</v>
      </c>
      <c r="Z253" s="25">
        <f t="shared" si="24"/>
        <v>99.63</v>
      </c>
      <c r="AA253" s="13">
        <v>0.4</v>
      </c>
      <c r="AB253" s="27">
        <f t="shared" si="25"/>
        <v>0.48599999999999999</v>
      </c>
      <c r="AC253" s="13">
        <v>0.45</v>
      </c>
      <c r="AD253" s="37">
        <f t="shared" si="26"/>
        <v>0.44550000000000006</v>
      </c>
      <c r="AE253" s="70"/>
      <c r="AF253" s="11"/>
      <c r="AG253" s="41">
        <f t="shared" si="27"/>
        <v>0.81</v>
      </c>
    </row>
    <row r="254" spans="1:33">
      <c r="A254" s="11">
        <v>738720532</v>
      </c>
      <c r="B254" s="11" t="s">
        <v>327</v>
      </c>
      <c r="C254" s="11" t="s">
        <v>1855</v>
      </c>
      <c r="D254" s="11"/>
      <c r="E254" s="12" t="s">
        <v>1928</v>
      </c>
      <c r="F254" s="77" t="s">
        <v>1561</v>
      </c>
      <c r="G254" s="13" t="s">
        <v>1929</v>
      </c>
      <c r="H254" s="20" t="s">
        <v>1939</v>
      </c>
      <c r="I254" s="13" t="s">
        <v>1487</v>
      </c>
      <c r="J254" s="13" t="s">
        <v>1544</v>
      </c>
      <c r="K254" s="13" t="s">
        <v>41</v>
      </c>
      <c r="L254" s="11" t="s">
        <v>1462</v>
      </c>
      <c r="M254" s="11"/>
      <c r="N254" s="11">
        <v>100</v>
      </c>
      <c r="O254" s="11" t="s">
        <v>288</v>
      </c>
      <c r="P254" s="11" t="s">
        <v>1330</v>
      </c>
      <c r="Q254" s="11">
        <v>20</v>
      </c>
      <c r="R254" s="11">
        <v>2000</v>
      </c>
      <c r="S254" s="13"/>
      <c r="T254" s="11"/>
      <c r="U254" s="63">
        <v>0.9</v>
      </c>
      <c r="V254" s="17">
        <f t="shared" si="22"/>
        <v>0</v>
      </c>
      <c r="W254" s="38">
        <v>0.9</v>
      </c>
      <c r="X254" s="21" t="s">
        <v>288</v>
      </c>
      <c r="Y254" s="25">
        <f t="shared" si="23"/>
        <v>90</v>
      </c>
      <c r="Z254" s="25">
        <f t="shared" si="24"/>
        <v>110.7</v>
      </c>
      <c r="AA254" s="13">
        <v>0.4</v>
      </c>
      <c r="AB254" s="27">
        <f t="shared" si="25"/>
        <v>0.54</v>
      </c>
      <c r="AC254" s="13">
        <v>0.45</v>
      </c>
      <c r="AD254" s="37">
        <f t="shared" si="26"/>
        <v>0.49500000000000005</v>
      </c>
      <c r="AE254" s="70"/>
      <c r="AF254" s="11"/>
      <c r="AG254" s="41">
        <f t="shared" si="27"/>
        <v>0.9</v>
      </c>
    </row>
    <row r="255" spans="1:33">
      <c r="A255" s="11">
        <v>738720533</v>
      </c>
      <c r="B255" s="11" t="s">
        <v>327</v>
      </c>
      <c r="C255" s="11" t="s">
        <v>1855</v>
      </c>
      <c r="D255" s="11"/>
      <c r="E255" s="12" t="s">
        <v>1928</v>
      </c>
      <c r="F255" s="77" t="s">
        <v>1563</v>
      </c>
      <c r="G255" s="13" t="s">
        <v>1929</v>
      </c>
      <c r="H255" s="20" t="s">
        <v>1940</v>
      </c>
      <c r="I255" s="13" t="s">
        <v>1487</v>
      </c>
      <c r="J255" s="13" t="s">
        <v>1544</v>
      </c>
      <c r="K255" s="13" t="s">
        <v>41</v>
      </c>
      <c r="L255" s="11" t="s">
        <v>1462</v>
      </c>
      <c r="M255" s="11"/>
      <c r="N255" s="11">
        <v>100</v>
      </c>
      <c r="O255" s="11" t="s">
        <v>288</v>
      </c>
      <c r="P255" s="11" t="s">
        <v>1330</v>
      </c>
      <c r="Q255" s="11">
        <v>20</v>
      </c>
      <c r="R255" s="11">
        <v>2000</v>
      </c>
      <c r="S255" s="13"/>
      <c r="T255" s="11"/>
      <c r="U255" s="63">
        <v>0.99</v>
      </c>
      <c r="V255" s="17">
        <f t="shared" si="22"/>
        <v>0</v>
      </c>
      <c r="W255" s="38">
        <v>0.99</v>
      </c>
      <c r="X255" s="21" t="s">
        <v>288</v>
      </c>
      <c r="Y255" s="25">
        <f t="shared" si="23"/>
        <v>99</v>
      </c>
      <c r="Z255" s="25">
        <f t="shared" si="24"/>
        <v>121.77</v>
      </c>
      <c r="AA255" s="13">
        <v>0.4</v>
      </c>
      <c r="AB255" s="27">
        <f t="shared" si="25"/>
        <v>0.59399999999999997</v>
      </c>
      <c r="AC255" s="13">
        <v>0.45</v>
      </c>
      <c r="AD255" s="37">
        <f t="shared" si="26"/>
        <v>0.54449999999999998</v>
      </c>
      <c r="AE255" s="70"/>
      <c r="AF255" s="11"/>
      <c r="AG255" s="41">
        <f t="shared" si="27"/>
        <v>0.99</v>
      </c>
    </row>
    <row r="256" spans="1:33">
      <c r="A256" s="82" t="s">
        <v>1941</v>
      </c>
      <c r="B256" s="11" t="s">
        <v>327</v>
      </c>
      <c r="C256" s="11" t="s">
        <v>1855</v>
      </c>
      <c r="D256" s="11"/>
      <c r="E256" s="12" t="s">
        <v>1928</v>
      </c>
      <c r="F256" s="77" t="s">
        <v>1565</v>
      </c>
      <c r="G256" s="13" t="s">
        <v>1929</v>
      </c>
      <c r="H256" s="20" t="s">
        <v>1942</v>
      </c>
      <c r="I256" s="13" t="s">
        <v>1487</v>
      </c>
      <c r="J256" s="13" t="s">
        <v>1544</v>
      </c>
      <c r="K256" s="13" t="s">
        <v>41</v>
      </c>
      <c r="L256" s="11" t="s">
        <v>1462</v>
      </c>
      <c r="M256" s="11"/>
      <c r="N256" s="11">
        <v>100</v>
      </c>
      <c r="O256" s="11" t="s">
        <v>288</v>
      </c>
      <c r="P256" s="11" t="s">
        <v>1330</v>
      </c>
      <c r="Q256" s="11">
        <v>16</v>
      </c>
      <c r="R256" s="11">
        <v>1600</v>
      </c>
      <c r="S256" s="13"/>
      <c r="T256" s="11"/>
      <c r="U256" s="63">
        <v>1.33</v>
      </c>
      <c r="V256" s="17">
        <f t="shared" si="22"/>
        <v>0</v>
      </c>
      <c r="W256" s="38">
        <v>1.33</v>
      </c>
      <c r="X256" s="21" t="s">
        <v>288</v>
      </c>
      <c r="Y256" s="25">
        <f t="shared" si="23"/>
        <v>133</v>
      </c>
      <c r="Z256" s="25">
        <f t="shared" si="24"/>
        <v>163.59</v>
      </c>
      <c r="AA256" s="13">
        <v>0.4</v>
      </c>
      <c r="AB256" s="27">
        <f t="shared" si="25"/>
        <v>0.79800000000000004</v>
      </c>
      <c r="AC256" s="13">
        <v>0.45</v>
      </c>
      <c r="AD256" s="37">
        <f t="shared" si="26"/>
        <v>0.73150000000000015</v>
      </c>
      <c r="AE256" s="70"/>
      <c r="AF256" s="11"/>
      <c r="AG256" s="41">
        <f t="shared" si="27"/>
        <v>1.33</v>
      </c>
    </row>
    <row r="257" spans="1:33">
      <c r="A257" s="82" t="s">
        <v>1943</v>
      </c>
      <c r="B257" s="11" t="s">
        <v>327</v>
      </c>
      <c r="C257" s="11" t="s">
        <v>1855</v>
      </c>
      <c r="D257" s="11"/>
      <c r="E257" s="12" t="s">
        <v>1928</v>
      </c>
      <c r="F257" s="77" t="s">
        <v>1567</v>
      </c>
      <c r="G257" s="13" t="s">
        <v>1929</v>
      </c>
      <c r="H257" s="20" t="s">
        <v>1944</v>
      </c>
      <c r="I257" s="13" t="s">
        <v>1487</v>
      </c>
      <c r="J257" s="13" t="s">
        <v>1544</v>
      </c>
      <c r="K257" s="13" t="s">
        <v>41</v>
      </c>
      <c r="L257" s="11" t="s">
        <v>1462</v>
      </c>
      <c r="M257" s="11"/>
      <c r="N257" s="11">
        <v>100</v>
      </c>
      <c r="O257" s="11" t="s">
        <v>288</v>
      </c>
      <c r="P257" s="11" t="s">
        <v>1330</v>
      </c>
      <c r="Q257" s="11">
        <v>16</v>
      </c>
      <c r="R257" s="11">
        <v>1600</v>
      </c>
      <c r="S257" s="13"/>
      <c r="T257" s="11"/>
      <c r="U257" s="63">
        <v>1.54</v>
      </c>
      <c r="V257" s="17">
        <f t="shared" si="22"/>
        <v>0</v>
      </c>
      <c r="W257" s="38">
        <v>1.54</v>
      </c>
      <c r="X257" s="21" t="s">
        <v>288</v>
      </c>
      <c r="Y257" s="25">
        <f t="shared" si="23"/>
        <v>154</v>
      </c>
      <c r="Z257" s="25">
        <f t="shared" si="24"/>
        <v>189.42</v>
      </c>
      <c r="AA257" s="13">
        <v>0.4</v>
      </c>
      <c r="AB257" s="27">
        <f t="shared" si="25"/>
        <v>0.92399999999999993</v>
      </c>
      <c r="AC257" s="13">
        <v>0.45</v>
      </c>
      <c r="AD257" s="37">
        <f t="shared" si="26"/>
        <v>0.84700000000000009</v>
      </c>
      <c r="AE257" s="70"/>
      <c r="AF257" s="11"/>
      <c r="AG257" s="41">
        <f t="shared" si="27"/>
        <v>1.54</v>
      </c>
    </row>
    <row r="258" spans="1:33">
      <c r="A258" s="82" t="s">
        <v>1945</v>
      </c>
      <c r="B258" s="11" t="s">
        <v>327</v>
      </c>
      <c r="C258" s="11" t="s">
        <v>1855</v>
      </c>
      <c r="D258" s="11"/>
      <c r="E258" s="12" t="s">
        <v>1928</v>
      </c>
      <c r="F258" s="77" t="s">
        <v>1569</v>
      </c>
      <c r="G258" s="13" t="s">
        <v>1929</v>
      </c>
      <c r="H258" s="20" t="s">
        <v>1946</v>
      </c>
      <c r="I258" s="13" t="s">
        <v>1487</v>
      </c>
      <c r="J258" s="13" t="s">
        <v>1544</v>
      </c>
      <c r="K258" s="13" t="s">
        <v>41</v>
      </c>
      <c r="L258" s="11" t="s">
        <v>1462</v>
      </c>
      <c r="M258" s="11"/>
      <c r="N258" s="11">
        <v>100</v>
      </c>
      <c r="O258" s="11" t="s">
        <v>288</v>
      </c>
      <c r="P258" s="11" t="s">
        <v>1330</v>
      </c>
      <c r="Q258" s="11">
        <v>16</v>
      </c>
      <c r="R258" s="11">
        <v>1600</v>
      </c>
      <c r="S258" s="13"/>
      <c r="T258" s="11"/>
      <c r="U258" s="63">
        <v>1.75</v>
      </c>
      <c r="V258" s="17">
        <f t="shared" ref="V258:V321" si="28">1-(U258/W258)</f>
        <v>0</v>
      </c>
      <c r="W258" s="38">
        <v>1.75</v>
      </c>
      <c r="X258" s="21" t="s">
        <v>288</v>
      </c>
      <c r="Y258" s="25">
        <f t="shared" ref="Y258:Y321" si="29">W258*N258</f>
        <v>175</v>
      </c>
      <c r="Z258" s="25">
        <f t="shared" ref="Z258:Z321" si="30">Y258*1.23</f>
        <v>215.25</v>
      </c>
      <c r="AA258" s="13">
        <v>0.4</v>
      </c>
      <c r="AB258" s="27">
        <f t="shared" ref="AB258:AB321" si="31">W258*(1-AA258)</f>
        <v>1.05</v>
      </c>
      <c r="AC258" s="13">
        <v>0.45</v>
      </c>
      <c r="AD258" s="37">
        <f t="shared" ref="AD258:AD321" si="32">W258*(1-AC258)</f>
        <v>0.96250000000000013</v>
      </c>
      <c r="AE258" s="70"/>
      <c r="AF258" s="11"/>
      <c r="AG258" s="41">
        <f t="shared" ref="AG258:AG321" si="33">W258*(1-(AF258/100))</f>
        <v>1.75</v>
      </c>
    </row>
    <row r="259" spans="1:33">
      <c r="A259" s="11">
        <v>738720695</v>
      </c>
      <c r="B259" s="11" t="s">
        <v>327</v>
      </c>
      <c r="C259" s="11" t="s">
        <v>1855</v>
      </c>
      <c r="D259" s="11"/>
      <c r="E259" s="12" t="s">
        <v>1947</v>
      </c>
      <c r="F259" s="77" t="s">
        <v>1948</v>
      </c>
      <c r="G259" s="13" t="s">
        <v>1949</v>
      </c>
      <c r="H259" s="20" t="s">
        <v>1950</v>
      </c>
      <c r="I259" s="13" t="s">
        <v>1487</v>
      </c>
      <c r="J259" s="13" t="s">
        <v>1544</v>
      </c>
      <c r="K259" s="13" t="s">
        <v>41</v>
      </c>
      <c r="L259" s="11" t="s">
        <v>1462</v>
      </c>
      <c r="M259" s="11"/>
      <c r="N259" s="11">
        <v>200</v>
      </c>
      <c r="O259" s="11" t="s">
        <v>288</v>
      </c>
      <c r="P259" s="11" t="s">
        <v>1330</v>
      </c>
      <c r="Q259" s="11">
        <v>30</v>
      </c>
      <c r="R259" s="11">
        <v>6000</v>
      </c>
      <c r="S259" s="13"/>
      <c r="T259" s="11"/>
      <c r="U259" s="63">
        <v>0.21199999999999999</v>
      </c>
      <c r="V259" s="17">
        <f t="shared" si="28"/>
        <v>0</v>
      </c>
      <c r="W259" s="38">
        <v>0.21199999999999999</v>
      </c>
      <c r="X259" s="21" t="s">
        <v>288</v>
      </c>
      <c r="Y259" s="25">
        <f t="shared" si="29"/>
        <v>42.4</v>
      </c>
      <c r="Z259" s="25">
        <f t="shared" si="30"/>
        <v>52.152000000000001</v>
      </c>
      <c r="AA259" s="13">
        <v>0.4</v>
      </c>
      <c r="AB259" s="27">
        <f t="shared" si="31"/>
        <v>0.12719999999999998</v>
      </c>
      <c r="AC259" s="13">
        <v>0.45</v>
      </c>
      <c r="AD259" s="37">
        <f t="shared" si="32"/>
        <v>0.11660000000000001</v>
      </c>
      <c r="AE259" s="70"/>
      <c r="AF259" s="11"/>
      <c r="AG259" s="41">
        <f t="shared" si="33"/>
        <v>0.21199999999999999</v>
      </c>
    </row>
    <row r="260" spans="1:33">
      <c r="A260" s="11">
        <v>738720696</v>
      </c>
      <c r="B260" s="11" t="s">
        <v>327</v>
      </c>
      <c r="C260" s="11" t="s">
        <v>1855</v>
      </c>
      <c r="D260" s="11"/>
      <c r="E260" s="12" t="s">
        <v>1947</v>
      </c>
      <c r="F260" s="77" t="s">
        <v>1541</v>
      </c>
      <c r="G260" s="13" t="s">
        <v>1949</v>
      </c>
      <c r="H260" s="20" t="s">
        <v>1951</v>
      </c>
      <c r="I260" s="13" t="s">
        <v>1487</v>
      </c>
      <c r="J260" s="13" t="s">
        <v>1544</v>
      </c>
      <c r="K260" s="13" t="s">
        <v>41</v>
      </c>
      <c r="L260" s="11" t="s">
        <v>1462</v>
      </c>
      <c r="M260" s="11"/>
      <c r="N260" s="11">
        <v>200</v>
      </c>
      <c r="O260" s="11" t="s">
        <v>288</v>
      </c>
      <c r="P260" s="11" t="s">
        <v>1330</v>
      </c>
      <c r="Q260" s="11">
        <v>30</v>
      </c>
      <c r="R260" s="11">
        <v>6000</v>
      </c>
      <c r="S260" s="13"/>
      <c r="T260" s="11"/>
      <c r="U260" s="63">
        <v>0.215</v>
      </c>
      <c r="V260" s="17">
        <f t="shared" si="28"/>
        <v>0</v>
      </c>
      <c r="W260" s="38">
        <v>0.215</v>
      </c>
      <c r="X260" s="21" t="s">
        <v>288</v>
      </c>
      <c r="Y260" s="25">
        <f t="shared" si="29"/>
        <v>43</v>
      </c>
      <c r="Z260" s="25">
        <f t="shared" si="30"/>
        <v>52.89</v>
      </c>
      <c r="AA260" s="13">
        <v>0.4</v>
      </c>
      <c r="AB260" s="27">
        <f t="shared" si="31"/>
        <v>0.129</v>
      </c>
      <c r="AC260" s="13">
        <v>0.45</v>
      </c>
      <c r="AD260" s="37">
        <f t="shared" si="32"/>
        <v>0.11825000000000001</v>
      </c>
      <c r="AE260" s="70"/>
      <c r="AF260" s="11"/>
      <c r="AG260" s="41">
        <f t="shared" si="33"/>
        <v>0.215</v>
      </c>
    </row>
    <row r="261" spans="1:33">
      <c r="A261" s="11">
        <v>738720697</v>
      </c>
      <c r="B261" s="11" t="s">
        <v>327</v>
      </c>
      <c r="C261" s="11" t="s">
        <v>1855</v>
      </c>
      <c r="D261" s="11"/>
      <c r="E261" s="12" t="s">
        <v>1947</v>
      </c>
      <c r="F261" s="77" t="s">
        <v>1545</v>
      </c>
      <c r="G261" s="13" t="s">
        <v>1949</v>
      </c>
      <c r="H261" s="20" t="s">
        <v>1952</v>
      </c>
      <c r="I261" s="13" t="s">
        <v>1487</v>
      </c>
      <c r="J261" s="13" t="s">
        <v>1544</v>
      </c>
      <c r="K261" s="13" t="s">
        <v>41</v>
      </c>
      <c r="L261" s="11" t="s">
        <v>1462</v>
      </c>
      <c r="M261" s="11"/>
      <c r="N261" s="11">
        <v>200</v>
      </c>
      <c r="O261" s="11" t="s">
        <v>288</v>
      </c>
      <c r="P261" s="11" t="s">
        <v>1330</v>
      </c>
      <c r="Q261" s="11">
        <v>27</v>
      </c>
      <c r="R261" s="11">
        <v>5400</v>
      </c>
      <c r="S261" s="13"/>
      <c r="T261" s="11"/>
      <c r="U261" s="63">
        <v>0.23</v>
      </c>
      <c r="V261" s="17">
        <f t="shared" si="28"/>
        <v>0</v>
      </c>
      <c r="W261" s="38">
        <v>0.23</v>
      </c>
      <c r="X261" s="21" t="s">
        <v>288</v>
      </c>
      <c r="Y261" s="25">
        <f t="shared" si="29"/>
        <v>46</v>
      </c>
      <c r="Z261" s="25">
        <f t="shared" si="30"/>
        <v>56.58</v>
      </c>
      <c r="AA261" s="13">
        <v>0.4</v>
      </c>
      <c r="AB261" s="27">
        <f t="shared" si="31"/>
        <v>0.13800000000000001</v>
      </c>
      <c r="AC261" s="13">
        <v>0.45</v>
      </c>
      <c r="AD261" s="37">
        <f t="shared" si="32"/>
        <v>0.12650000000000003</v>
      </c>
      <c r="AE261" s="70"/>
      <c r="AF261" s="11"/>
      <c r="AG261" s="41">
        <f t="shared" si="33"/>
        <v>0.23</v>
      </c>
    </row>
    <row r="262" spans="1:33">
      <c r="A262" s="11">
        <v>738720698</v>
      </c>
      <c r="B262" s="11" t="s">
        <v>327</v>
      </c>
      <c r="C262" s="11" t="s">
        <v>1855</v>
      </c>
      <c r="D262" s="11"/>
      <c r="E262" s="12" t="s">
        <v>1947</v>
      </c>
      <c r="F262" s="77" t="s">
        <v>1547</v>
      </c>
      <c r="G262" s="13" t="s">
        <v>1949</v>
      </c>
      <c r="H262" s="20" t="s">
        <v>1953</v>
      </c>
      <c r="I262" s="13" t="s">
        <v>1487</v>
      </c>
      <c r="J262" s="13" t="s">
        <v>1544</v>
      </c>
      <c r="K262" s="13" t="s">
        <v>41</v>
      </c>
      <c r="L262" s="11" t="s">
        <v>1462</v>
      </c>
      <c r="M262" s="11"/>
      <c r="N262" s="11">
        <v>200</v>
      </c>
      <c r="O262" s="11" t="s">
        <v>288</v>
      </c>
      <c r="P262" s="11" t="s">
        <v>1330</v>
      </c>
      <c r="Q262" s="11">
        <v>27</v>
      </c>
      <c r="R262" s="11">
        <v>5400</v>
      </c>
      <c r="S262" s="13"/>
      <c r="T262" s="11"/>
      <c r="U262" s="63">
        <v>0.24</v>
      </c>
      <c r="V262" s="17">
        <f t="shared" si="28"/>
        <v>0</v>
      </c>
      <c r="W262" s="38">
        <v>0.24</v>
      </c>
      <c r="X262" s="21" t="s">
        <v>288</v>
      </c>
      <c r="Y262" s="25">
        <f t="shared" si="29"/>
        <v>48</v>
      </c>
      <c r="Z262" s="25">
        <f t="shared" si="30"/>
        <v>59.04</v>
      </c>
      <c r="AA262" s="13">
        <v>0.4</v>
      </c>
      <c r="AB262" s="27">
        <f t="shared" si="31"/>
        <v>0.14399999999999999</v>
      </c>
      <c r="AC262" s="13">
        <v>0.45</v>
      </c>
      <c r="AD262" s="37">
        <f t="shared" si="32"/>
        <v>0.13200000000000001</v>
      </c>
      <c r="AE262" s="70"/>
      <c r="AF262" s="11"/>
      <c r="AG262" s="41">
        <f t="shared" si="33"/>
        <v>0.24</v>
      </c>
    </row>
    <row r="263" spans="1:33">
      <c r="A263" s="11">
        <v>738720699</v>
      </c>
      <c r="B263" s="11" t="s">
        <v>327</v>
      </c>
      <c r="C263" s="11" t="s">
        <v>1855</v>
      </c>
      <c r="D263" s="11"/>
      <c r="E263" s="12" t="s">
        <v>1947</v>
      </c>
      <c r="F263" s="77" t="s">
        <v>1549</v>
      </c>
      <c r="G263" s="13" t="s">
        <v>1949</v>
      </c>
      <c r="H263" s="20" t="s">
        <v>1954</v>
      </c>
      <c r="I263" s="13" t="s">
        <v>1487</v>
      </c>
      <c r="J263" s="13" t="s">
        <v>1544</v>
      </c>
      <c r="K263" s="13" t="s">
        <v>41</v>
      </c>
      <c r="L263" s="11" t="s">
        <v>1462</v>
      </c>
      <c r="M263" s="11"/>
      <c r="N263" s="11">
        <v>200</v>
      </c>
      <c r="O263" s="11" t="s">
        <v>288</v>
      </c>
      <c r="P263" s="11" t="s">
        <v>1330</v>
      </c>
      <c r="Q263" s="11">
        <v>18</v>
      </c>
      <c r="R263" s="11">
        <v>3600</v>
      </c>
      <c r="S263" s="13"/>
      <c r="T263" s="11"/>
      <c r="U263" s="63">
        <v>0.25</v>
      </c>
      <c r="V263" s="17">
        <f t="shared" si="28"/>
        <v>0</v>
      </c>
      <c r="W263" s="38">
        <v>0.25</v>
      </c>
      <c r="X263" s="21" t="s">
        <v>288</v>
      </c>
      <c r="Y263" s="25">
        <f t="shared" si="29"/>
        <v>50</v>
      </c>
      <c r="Z263" s="25">
        <f t="shared" si="30"/>
        <v>61.5</v>
      </c>
      <c r="AA263" s="13">
        <v>0.4</v>
      </c>
      <c r="AB263" s="27">
        <f t="shared" si="31"/>
        <v>0.15</v>
      </c>
      <c r="AC263" s="13">
        <v>0.45</v>
      </c>
      <c r="AD263" s="37">
        <f t="shared" si="32"/>
        <v>0.13750000000000001</v>
      </c>
      <c r="AE263" s="70"/>
      <c r="AF263" s="11"/>
      <c r="AG263" s="41">
        <f t="shared" si="33"/>
        <v>0.25</v>
      </c>
    </row>
    <row r="264" spans="1:33">
      <c r="A264" s="11">
        <v>738720700</v>
      </c>
      <c r="B264" s="11" t="s">
        <v>327</v>
      </c>
      <c r="C264" s="11" t="s">
        <v>1855</v>
      </c>
      <c r="D264" s="11"/>
      <c r="E264" s="12" t="s">
        <v>1947</v>
      </c>
      <c r="F264" s="77" t="s">
        <v>1551</v>
      </c>
      <c r="G264" s="13" t="s">
        <v>1949</v>
      </c>
      <c r="H264" s="20" t="s">
        <v>1955</v>
      </c>
      <c r="I264" s="13" t="s">
        <v>1487</v>
      </c>
      <c r="J264" s="13" t="s">
        <v>1544</v>
      </c>
      <c r="K264" s="13" t="s">
        <v>41</v>
      </c>
      <c r="L264" s="11" t="s">
        <v>1462</v>
      </c>
      <c r="M264" s="11"/>
      <c r="N264" s="11">
        <v>200</v>
      </c>
      <c r="O264" s="11" t="s">
        <v>288</v>
      </c>
      <c r="P264" s="11" t="s">
        <v>1330</v>
      </c>
      <c r="Q264" s="11">
        <v>15</v>
      </c>
      <c r="R264" s="11">
        <v>3000</v>
      </c>
      <c r="S264" s="13"/>
      <c r="T264" s="11"/>
      <c r="U264" s="63">
        <v>0.27700000000000002</v>
      </c>
      <c r="V264" s="17">
        <f t="shared" si="28"/>
        <v>0</v>
      </c>
      <c r="W264" s="38">
        <v>0.27700000000000002</v>
      </c>
      <c r="X264" s="21" t="s">
        <v>288</v>
      </c>
      <c r="Y264" s="25">
        <f t="shared" si="29"/>
        <v>55.400000000000006</v>
      </c>
      <c r="Z264" s="25">
        <f t="shared" si="30"/>
        <v>68.14200000000001</v>
      </c>
      <c r="AA264" s="13">
        <v>0.4</v>
      </c>
      <c r="AB264" s="27">
        <f t="shared" si="31"/>
        <v>0.16620000000000001</v>
      </c>
      <c r="AC264" s="13">
        <v>0.45</v>
      </c>
      <c r="AD264" s="37">
        <f t="shared" si="32"/>
        <v>0.15235000000000001</v>
      </c>
      <c r="AE264" s="70"/>
      <c r="AF264" s="11"/>
      <c r="AG264" s="41">
        <f t="shared" si="33"/>
        <v>0.27700000000000002</v>
      </c>
    </row>
    <row r="265" spans="1:33">
      <c r="A265" s="11">
        <v>738720701</v>
      </c>
      <c r="B265" s="11" t="s">
        <v>327</v>
      </c>
      <c r="C265" s="11" t="s">
        <v>1855</v>
      </c>
      <c r="D265" s="11"/>
      <c r="E265" s="12" t="s">
        <v>1947</v>
      </c>
      <c r="F265" s="77" t="s">
        <v>1553</v>
      </c>
      <c r="G265" s="13" t="s">
        <v>1949</v>
      </c>
      <c r="H265" s="20" t="s">
        <v>1956</v>
      </c>
      <c r="I265" s="13" t="s">
        <v>1487</v>
      </c>
      <c r="J265" s="13" t="s">
        <v>1544</v>
      </c>
      <c r="K265" s="13" t="s">
        <v>41</v>
      </c>
      <c r="L265" s="11" t="s">
        <v>1462</v>
      </c>
      <c r="M265" s="11"/>
      <c r="N265" s="11">
        <v>200</v>
      </c>
      <c r="O265" s="11" t="s">
        <v>288</v>
      </c>
      <c r="P265" s="11" t="s">
        <v>1330</v>
      </c>
      <c r="Q265" s="11">
        <v>10</v>
      </c>
      <c r="R265" s="11">
        <v>2000</v>
      </c>
      <c r="S265" s="13"/>
      <c r="T265" s="11"/>
      <c r="U265" s="63">
        <v>0.33600000000000002</v>
      </c>
      <c r="V265" s="17">
        <f t="shared" si="28"/>
        <v>0</v>
      </c>
      <c r="W265" s="38">
        <v>0.33600000000000002</v>
      </c>
      <c r="X265" s="21" t="s">
        <v>288</v>
      </c>
      <c r="Y265" s="25">
        <f t="shared" si="29"/>
        <v>67.2</v>
      </c>
      <c r="Z265" s="25">
        <f t="shared" si="30"/>
        <v>82.656000000000006</v>
      </c>
      <c r="AA265" s="13">
        <v>0.4</v>
      </c>
      <c r="AB265" s="27">
        <f t="shared" si="31"/>
        <v>0.2016</v>
      </c>
      <c r="AC265" s="13">
        <v>0.45</v>
      </c>
      <c r="AD265" s="37">
        <f t="shared" si="32"/>
        <v>0.18480000000000002</v>
      </c>
      <c r="AE265" s="70"/>
      <c r="AF265" s="11"/>
      <c r="AG265" s="41">
        <f t="shared" si="33"/>
        <v>0.33600000000000002</v>
      </c>
    </row>
    <row r="266" spans="1:33">
      <c r="A266" s="11">
        <v>738720702</v>
      </c>
      <c r="B266" s="11" t="s">
        <v>327</v>
      </c>
      <c r="C266" s="11" t="s">
        <v>1855</v>
      </c>
      <c r="D266" s="11"/>
      <c r="E266" s="12" t="s">
        <v>1947</v>
      </c>
      <c r="F266" s="77" t="s">
        <v>1555</v>
      </c>
      <c r="G266" s="13" t="s">
        <v>1949</v>
      </c>
      <c r="H266" s="20" t="s">
        <v>1957</v>
      </c>
      <c r="I266" s="13" t="s">
        <v>1487</v>
      </c>
      <c r="J266" s="13" t="s">
        <v>1544</v>
      </c>
      <c r="K266" s="13" t="s">
        <v>41</v>
      </c>
      <c r="L266" s="11" t="s">
        <v>1462</v>
      </c>
      <c r="M266" s="11"/>
      <c r="N266" s="11">
        <v>200</v>
      </c>
      <c r="O266" s="11" t="s">
        <v>288</v>
      </c>
      <c r="P266" s="11" t="s">
        <v>1330</v>
      </c>
      <c r="Q266" s="11">
        <v>10</v>
      </c>
      <c r="R266" s="11">
        <v>2000</v>
      </c>
      <c r="S266" s="13"/>
      <c r="T266" s="11"/>
      <c r="U266" s="63">
        <v>0.41499999999999998</v>
      </c>
      <c r="V266" s="17">
        <f t="shared" si="28"/>
        <v>0</v>
      </c>
      <c r="W266" s="38">
        <v>0.41499999999999998</v>
      </c>
      <c r="X266" s="21" t="s">
        <v>288</v>
      </c>
      <c r="Y266" s="25">
        <f t="shared" si="29"/>
        <v>83</v>
      </c>
      <c r="Z266" s="25">
        <f t="shared" si="30"/>
        <v>102.09</v>
      </c>
      <c r="AA266" s="13">
        <v>0.4</v>
      </c>
      <c r="AB266" s="27">
        <f t="shared" si="31"/>
        <v>0.24899999999999997</v>
      </c>
      <c r="AC266" s="13">
        <v>0.45</v>
      </c>
      <c r="AD266" s="37">
        <f t="shared" si="32"/>
        <v>0.22825000000000001</v>
      </c>
      <c r="AE266" s="70"/>
      <c r="AF266" s="11"/>
      <c r="AG266" s="41">
        <f t="shared" si="33"/>
        <v>0.41499999999999998</v>
      </c>
    </row>
    <row r="267" spans="1:33">
      <c r="A267" s="11">
        <v>738720703</v>
      </c>
      <c r="B267" s="11" t="s">
        <v>327</v>
      </c>
      <c r="C267" s="11" t="s">
        <v>1855</v>
      </c>
      <c r="D267" s="11"/>
      <c r="E267" s="12" t="s">
        <v>1947</v>
      </c>
      <c r="F267" s="77" t="s">
        <v>1557</v>
      </c>
      <c r="G267" s="13" t="s">
        <v>1949</v>
      </c>
      <c r="H267" s="20" t="s">
        <v>1958</v>
      </c>
      <c r="I267" s="13" t="s">
        <v>1487</v>
      </c>
      <c r="J267" s="13" t="s">
        <v>1544</v>
      </c>
      <c r="K267" s="13" t="s">
        <v>41</v>
      </c>
      <c r="L267" s="11" t="s">
        <v>1462</v>
      </c>
      <c r="M267" s="11"/>
      <c r="N267" s="11">
        <v>200</v>
      </c>
      <c r="O267" s="11" t="s">
        <v>288</v>
      </c>
      <c r="P267" s="11" t="s">
        <v>1330</v>
      </c>
      <c r="Q267" s="11">
        <v>15</v>
      </c>
      <c r="R267" s="11">
        <v>3000</v>
      </c>
      <c r="S267" s="13"/>
      <c r="T267" s="11"/>
      <c r="U267" s="63">
        <v>0.51</v>
      </c>
      <c r="V267" s="17">
        <f t="shared" si="28"/>
        <v>0</v>
      </c>
      <c r="W267" s="38">
        <v>0.51</v>
      </c>
      <c r="X267" s="21" t="s">
        <v>288</v>
      </c>
      <c r="Y267" s="25">
        <f t="shared" si="29"/>
        <v>102</v>
      </c>
      <c r="Z267" s="25">
        <f t="shared" si="30"/>
        <v>125.46</v>
      </c>
      <c r="AA267" s="13">
        <v>0.4</v>
      </c>
      <c r="AB267" s="27">
        <f t="shared" si="31"/>
        <v>0.30599999999999999</v>
      </c>
      <c r="AC267" s="13">
        <v>0.45</v>
      </c>
      <c r="AD267" s="37">
        <f t="shared" si="32"/>
        <v>0.28050000000000003</v>
      </c>
      <c r="AE267" s="70"/>
      <c r="AF267" s="11"/>
      <c r="AG267" s="41">
        <f t="shared" si="33"/>
        <v>0.51</v>
      </c>
    </row>
    <row r="268" spans="1:33">
      <c r="A268" s="11">
        <v>738720760</v>
      </c>
      <c r="B268" s="11" t="s">
        <v>327</v>
      </c>
      <c r="C268" s="11" t="s">
        <v>1855</v>
      </c>
      <c r="D268" s="11"/>
      <c r="E268" s="12" t="s">
        <v>1959</v>
      </c>
      <c r="F268" s="77" t="s">
        <v>1547</v>
      </c>
      <c r="G268" s="13"/>
      <c r="H268" s="20" t="s">
        <v>1960</v>
      </c>
      <c r="I268" s="13" t="s">
        <v>1487</v>
      </c>
      <c r="J268" s="13" t="s">
        <v>1544</v>
      </c>
      <c r="K268" s="13" t="s">
        <v>41</v>
      </c>
      <c r="L268" s="11" t="s">
        <v>1462</v>
      </c>
      <c r="M268" s="11"/>
      <c r="N268" s="11">
        <v>100</v>
      </c>
      <c r="O268" s="11" t="s">
        <v>288</v>
      </c>
      <c r="P268" s="11" t="s">
        <v>1330</v>
      </c>
      <c r="Q268" s="11">
        <v>30</v>
      </c>
      <c r="R268" s="11">
        <v>3000</v>
      </c>
      <c r="S268" s="13"/>
      <c r="T268" s="11"/>
      <c r="U268" s="63">
        <v>0.27500000000000002</v>
      </c>
      <c r="V268" s="17">
        <f t="shared" si="28"/>
        <v>0</v>
      </c>
      <c r="W268" s="38">
        <v>0.27500000000000002</v>
      </c>
      <c r="X268" s="21" t="s">
        <v>288</v>
      </c>
      <c r="Y268" s="25">
        <f t="shared" si="29"/>
        <v>27.500000000000004</v>
      </c>
      <c r="Z268" s="25">
        <f t="shared" si="30"/>
        <v>33.825000000000003</v>
      </c>
      <c r="AA268" s="13">
        <v>0.4</v>
      </c>
      <c r="AB268" s="27">
        <f t="shared" si="31"/>
        <v>0.16500000000000001</v>
      </c>
      <c r="AC268" s="13">
        <v>0.45</v>
      </c>
      <c r="AD268" s="37">
        <f t="shared" si="32"/>
        <v>0.15125000000000002</v>
      </c>
      <c r="AE268" s="70"/>
      <c r="AF268" s="11"/>
      <c r="AG268" s="41">
        <f t="shared" si="33"/>
        <v>0.27500000000000002</v>
      </c>
    </row>
    <row r="269" spans="1:33">
      <c r="A269" s="11">
        <v>738720761</v>
      </c>
      <c r="B269" s="11" t="s">
        <v>327</v>
      </c>
      <c r="C269" s="11" t="s">
        <v>1855</v>
      </c>
      <c r="D269" s="11"/>
      <c r="E269" s="12" t="s">
        <v>1959</v>
      </c>
      <c r="F269" s="77" t="s">
        <v>1549</v>
      </c>
      <c r="G269" s="13"/>
      <c r="H269" s="20" t="s">
        <v>1961</v>
      </c>
      <c r="I269" s="13" t="s">
        <v>1487</v>
      </c>
      <c r="J269" s="13" t="s">
        <v>1544</v>
      </c>
      <c r="K269" s="13" t="s">
        <v>41</v>
      </c>
      <c r="L269" s="11" t="s">
        <v>1462</v>
      </c>
      <c r="M269" s="11"/>
      <c r="N269" s="11">
        <v>100</v>
      </c>
      <c r="O269" s="11" t="s">
        <v>288</v>
      </c>
      <c r="P269" s="11" t="s">
        <v>1330</v>
      </c>
      <c r="Q269" s="11">
        <v>30</v>
      </c>
      <c r="R269" s="11">
        <v>3000</v>
      </c>
      <c r="S269" s="13"/>
      <c r="T269" s="11"/>
      <c r="U269" s="63">
        <v>0.29499999999999998</v>
      </c>
      <c r="V269" s="17">
        <f t="shared" si="28"/>
        <v>0</v>
      </c>
      <c r="W269" s="38">
        <v>0.29499999999999998</v>
      </c>
      <c r="X269" s="21" t="s">
        <v>288</v>
      </c>
      <c r="Y269" s="25">
        <f t="shared" si="29"/>
        <v>29.5</v>
      </c>
      <c r="Z269" s="25">
        <f t="shared" si="30"/>
        <v>36.284999999999997</v>
      </c>
      <c r="AA269" s="13">
        <v>0.4</v>
      </c>
      <c r="AB269" s="27">
        <f t="shared" si="31"/>
        <v>0.17699999999999999</v>
      </c>
      <c r="AC269" s="13">
        <v>0.45</v>
      </c>
      <c r="AD269" s="37">
        <f t="shared" si="32"/>
        <v>0.16225000000000001</v>
      </c>
      <c r="AE269" s="70"/>
      <c r="AF269" s="11"/>
      <c r="AG269" s="41">
        <f t="shared" si="33"/>
        <v>0.29499999999999998</v>
      </c>
    </row>
    <row r="270" spans="1:33">
      <c r="A270" s="11">
        <v>738720762</v>
      </c>
      <c r="B270" s="11" t="s">
        <v>327</v>
      </c>
      <c r="C270" s="11" t="s">
        <v>1855</v>
      </c>
      <c r="D270" s="11"/>
      <c r="E270" s="12" t="s">
        <v>1959</v>
      </c>
      <c r="F270" s="77" t="s">
        <v>1551</v>
      </c>
      <c r="G270" s="13"/>
      <c r="H270" s="20" t="s">
        <v>1962</v>
      </c>
      <c r="I270" s="13" t="s">
        <v>1487</v>
      </c>
      <c r="J270" s="13" t="s">
        <v>1544</v>
      </c>
      <c r="K270" s="13" t="s">
        <v>41</v>
      </c>
      <c r="L270" s="11" t="s">
        <v>1462</v>
      </c>
      <c r="M270" s="11"/>
      <c r="N270" s="11">
        <v>100</v>
      </c>
      <c r="O270" s="11" t="s">
        <v>288</v>
      </c>
      <c r="P270" s="11" t="s">
        <v>1330</v>
      </c>
      <c r="Q270" s="11">
        <v>30</v>
      </c>
      <c r="R270" s="11">
        <v>3000</v>
      </c>
      <c r="S270" s="13"/>
      <c r="T270" s="11"/>
      <c r="U270" s="63">
        <v>0.33700000000000002</v>
      </c>
      <c r="V270" s="17">
        <f t="shared" si="28"/>
        <v>0</v>
      </c>
      <c r="W270" s="38">
        <v>0.33700000000000002</v>
      </c>
      <c r="X270" s="21" t="s">
        <v>288</v>
      </c>
      <c r="Y270" s="25">
        <f t="shared" si="29"/>
        <v>33.700000000000003</v>
      </c>
      <c r="Z270" s="25">
        <f t="shared" si="30"/>
        <v>41.451000000000001</v>
      </c>
      <c r="AA270" s="13">
        <v>0.4</v>
      </c>
      <c r="AB270" s="27">
        <f t="shared" si="31"/>
        <v>0.20220000000000002</v>
      </c>
      <c r="AC270" s="13">
        <v>0.45</v>
      </c>
      <c r="AD270" s="37">
        <f t="shared" si="32"/>
        <v>0.18535000000000001</v>
      </c>
      <c r="AE270" s="70"/>
      <c r="AF270" s="11"/>
      <c r="AG270" s="41">
        <f t="shared" si="33"/>
        <v>0.33700000000000002</v>
      </c>
    </row>
    <row r="271" spans="1:33">
      <c r="A271" s="11">
        <v>738720763</v>
      </c>
      <c r="B271" s="11" t="s">
        <v>327</v>
      </c>
      <c r="C271" s="11" t="s">
        <v>1855</v>
      </c>
      <c r="D271" s="11"/>
      <c r="E271" s="12" t="s">
        <v>1959</v>
      </c>
      <c r="F271" s="77" t="s">
        <v>1553</v>
      </c>
      <c r="G271" s="13"/>
      <c r="H271" s="20" t="s">
        <v>1963</v>
      </c>
      <c r="I271" s="13" t="s">
        <v>1487</v>
      </c>
      <c r="J271" s="13" t="s">
        <v>1544</v>
      </c>
      <c r="K271" s="13" t="s">
        <v>41</v>
      </c>
      <c r="L271" s="11" t="s">
        <v>1462</v>
      </c>
      <c r="M271" s="11"/>
      <c r="N271" s="11">
        <v>100</v>
      </c>
      <c r="O271" s="11" t="s">
        <v>288</v>
      </c>
      <c r="P271" s="11" t="s">
        <v>1330</v>
      </c>
      <c r="Q271" s="11">
        <v>30</v>
      </c>
      <c r="R271" s="11">
        <v>3000</v>
      </c>
      <c r="S271" s="13"/>
      <c r="T271" s="11"/>
      <c r="U271" s="63">
        <v>0.39200000000000002</v>
      </c>
      <c r="V271" s="17">
        <f t="shared" si="28"/>
        <v>0</v>
      </c>
      <c r="W271" s="38">
        <v>0.39200000000000002</v>
      </c>
      <c r="X271" s="21" t="s">
        <v>288</v>
      </c>
      <c r="Y271" s="25">
        <f t="shared" si="29"/>
        <v>39.200000000000003</v>
      </c>
      <c r="Z271" s="25">
        <f t="shared" si="30"/>
        <v>48.216000000000001</v>
      </c>
      <c r="AA271" s="13">
        <v>0.4</v>
      </c>
      <c r="AB271" s="27">
        <f t="shared" si="31"/>
        <v>0.23519999999999999</v>
      </c>
      <c r="AC271" s="13">
        <v>0.45</v>
      </c>
      <c r="AD271" s="37">
        <f t="shared" si="32"/>
        <v>0.21560000000000001</v>
      </c>
      <c r="AE271" s="70"/>
      <c r="AF271" s="11"/>
      <c r="AG271" s="41">
        <f t="shared" si="33"/>
        <v>0.39200000000000002</v>
      </c>
    </row>
    <row r="272" spans="1:33">
      <c r="A272" s="11">
        <v>738720764</v>
      </c>
      <c r="B272" s="11" t="s">
        <v>327</v>
      </c>
      <c r="C272" s="11" t="s">
        <v>1855</v>
      </c>
      <c r="D272" s="11"/>
      <c r="E272" s="12" t="s">
        <v>1959</v>
      </c>
      <c r="F272" s="77" t="s">
        <v>1555</v>
      </c>
      <c r="G272" s="13"/>
      <c r="H272" s="20" t="s">
        <v>1964</v>
      </c>
      <c r="I272" s="13" t="s">
        <v>1487</v>
      </c>
      <c r="J272" s="13" t="s">
        <v>1544</v>
      </c>
      <c r="K272" s="13" t="s">
        <v>41</v>
      </c>
      <c r="L272" s="11" t="s">
        <v>1462</v>
      </c>
      <c r="M272" s="11"/>
      <c r="N272" s="11">
        <v>100</v>
      </c>
      <c r="O272" s="11" t="s">
        <v>288</v>
      </c>
      <c r="P272" s="11" t="s">
        <v>1330</v>
      </c>
      <c r="Q272" s="11">
        <v>30</v>
      </c>
      <c r="R272" s="11">
        <v>3000</v>
      </c>
      <c r="S272" s="13"/>
      <c r="T272" s="11"/>
      <c r="U272" s="63">
        <v>0.45</v>
      </c>
      <c r="V272" s="17">
        <f t="shared" si="28"/>
        <v>0</v>
      </c>
      <c r="W272" s="38">
        <v>0.45</v>
      </c>
      <c r="X272" s="21" t="s">
        <v>288</v>
      </c>
      <c r="Y272" s="25">
        <f t="shared" si="29"/>
        <v>45</v>
      </c>
      <c r="Z272" s="25">
        <f t="shared" si="30"/>
        <v>55.35</v>
      </c>
      <c r="AA272" s="13">
        <v>0.4</v>
      </c>
      <c r="AB272" s="27">
        <f t="shared" si="31"/>
        <v>0.27</v>
      </c>
      <c r="AC272" s="13">
        <v>0.45</v>
      </c>
      <c r="AD272" s="37">
        <f t="shared" si="32"/>
        <v>0.24750000000000003</v>
      </c>
      <c r="AE272" s="70"/>
      <c r="AF272" s="11"/>
      <c r="AG272" s="41">
        <f t="shared" si="33"/>
        <v>0.45</v>
      </c>
    </row>
    <row r="273" spans="1:33">
      <c r="A273" s="11">
        <v>738720765</v>
      </c>
      <c r="B273" s="11" t="s">
        <v>327</v>
      </c>
      <c r="C273" s="11" t="s">
        <v>1855</v>
      </c>
      <c r="D273" s="11"/>
      <c r="E273" s="12" t="s">
        <v>1959</v>
      </c>
      <c r="F273" s="77" t="s">
        <v>1557</v>
      </c>
      <c r="G273" s="13"/>
      <c r="H273" s="20" t="s">
        <v>1965</v>
      </c>
      <c r="I273" s="13" t="s">
        <v>1487</v>
      </c>
      <c r="J273" s="13" t="s">
        <v>1544</v>
      </c>
      <c r="K273" s="13" t="s">
        <v>41</v>
      </c>
      <c r="L273" s="11" t="s">
        <v>1462</v>
      </c>
      <c r="M273" s="11"/>
      <c r="N273" s="11">
        <v>100</v>
      </c>
      <c r="O273" s="11" t="s">
        <v>288</v>
      </c>
      <c r="P273" s="11" t="s">
        <v>1330</v>
      </c>
      <c r="Q273" s="11">
        <v>20</v>
      </c>
      <c r="R273" s="11">
        <v>2000</v>
      </c>
      <c r="S273" s="13"/>
      <c r="T273" s="11"/>
      <c r="U273" s="63">
        <v>0.5</v>
      </c>
      <c r="V273" s="17">
        <f t="shared" si="28"/>
        <v>0</v>
      </c>
      <c r="W273" s="38">
        <v>0.5</v>
      </c>
      <c r="X273" s="21" t="s">
        <v>288</v>
      </c>
      <c r="Y273" s="25">
        <f t="shared" si="29"/>
        <v>50</v>
      </c>
      <c r="Z273" s="25">
        <f t="shared" si="30"/>
        <v>61.5</v>
      </c>
      <c r="AA273" s="13">
        <v>0.4</v>
      </c>
      <c r="AB273" s="27">
        <f t="shared" si="31"/>
        <v>0.3</v>
      </c>
      <c r="AC273" s="13">
        <v>0.45</v>
      </c>
      <c r="AD273" s="37">
        <f t="shared" si="32"/>
        <v>0.27500000000000002</v>
      </c>
      <c r="AE273" s="70"/>
      <c r="AF273" s="11"/>
      <c r="AG273" s="41">
        <f t="shared" si="33"/>
        <v>0.5</v>
      </c>
    </row>
    <row r="274" spans="1:33">
      <c r="A274" s="11">
        <v>738720766</v>
      </c>
      <c r="B274" s="11" t="s">
        <v>327</v>
      </c>
      <c r="C274" s="11" t="s">
        <v>1855</v>
      </c>
      <c r="D274" s="11"/>
      <c r="E274" s="12" t="s">
        <v>1959</v>
      </c>
      <c r="F274" s="77" t="s">
        <v>1559</v>
      </c>
      <c r="G274" s="13"/>
      <c r="H274" s="20" t="s">
        <v>1966</v>
      </c>
      <c r="I274" s="13" t="s">
        <v>1487</v>
      </c>
      <c r="J274" s="13" t="s">
        <v>1544</v>
      </c>
      <c r="K274" s="13" t="s">
        <v>41</v>
      </c>
      <c r="L274" s="11" t="s">
        <v>1462</v>
      </c>
      <c r="M274" s="11"/>
      <c r="N274" s="11">
        <v>100</v>
      </c>
      <c r="O274" s="11" t="s">
        <v>288</v>
      </c>
      <c r="P274" s="11" t="s">
        <v>1330</v>
      </c>
      <c r="Q274" s="11">
        <v>20</v>
      </c>
      <c r="R274" s="11">
        <v>2000</v>
      </c>
      <c r="S274" s="13"/>
      <c r="T274" s="11"/>
      <c r="U274" s="63">
        <v>0.59</v>
      </c>
      <c r="V274" s="17">
        <f t="shared" si="28"/>
        <v>0</v>
      </c>
      <c r="W274" s="38">
        <v>0.59</v>
      </c>
      <c r="X274" s="21" t="s">
        <v>288</v>
      </c>
      <c r="Y274" s="25">
        <f t="shared" si="29"/>
        <v>59</v>
      </c>
      <c r="Z274" s="25">
        <f t="shared" si="30"/>
        <v>72.569999999999993</v>
      </c>
      <c r="AA274" s="13">
        <v>0.4</v>
      </c>
      <c r="AB274" s="27">
        <f t="shared" si="31"/>
        <v>0.35399999999999998</v>
      </c>
      <c r="AC274" s="13">
        <v>0.45</v>
      </c>
      <c r="AD274" s="37">
        <f t="shared" si="32"/>
        <v>0.32450000000000001</v>
      </c>
      <c r="AE274" s="70"/>
      <c r="AF274" s="11"/>
      <c r="AG274" s="41">
        <f t="shared" si="33"/>
        <v>0.59</v>
      </c>
    </row>
    <row r="275" spans="1:33">
      <c r="A275" s="11">
        <v>738720767</v>
      </c>
      <c r="B275" s="11" t="s">
        <v>327</v>
      </c>
      <c r="C275" s="11" t="s">
        <v>1855</v>
      </c>
      <c r="D275" s="11"/>
      <c r="E275" s="12" t="s">
        <v>1959</v>
      </c>
      <c r="F275" s="77" t="s">
        <v>1561</v>
      </c>
      <c r="G275" s="13"/>
      <c r="H275" s="20" t="s">
        <v>1967</v>
      </c>
      <c r="I275" s="13" t="s">
        <v>1487</v>
      </c>
      <c r="J275" s="13" t="s">
        <v>1544</v>
      </c>
      <c r="K275" s="13" t="s">
        <v>41</v>
      </c>
      <c r="L275" s="11" t="s">
        <v>1462</v>
      </c>
      <c r="M275" s="11"/>
      <c r="N275" s="11">
        <v>100</v>
      </c>
      <c r="O275" s="11" t="s">
        <v>288</v>
      </c>
      <c r="P275" s="11" t="s">
        <v>1330</v>
      </c>
      <c r="Q275" s="11">
        <v>20</v>
      </c>
      <c r="R275" s="11">
        <v>2000</v>
      </c>
      <c r="S275" s="13"/>
      <c r="T275" s="11"/>
      <c r="U275" s="63">
        <v>0.65</v>
      </c>
      <c r="V275" s="17">
        <f t="shared" si="28"/>
        <v>0</v>
      </c>
      <c r="W275" s="38">
        <v>0.65</v>
      </c>
      <c r="X275" s="21" t="s">
        <v>288</v>
      </c>
      <c r="Y275" s="25">
        <f t="shared" si="29"/>
        <v>65</v>
      </c>
      <c r="Z275" s="25">
        <f t="shared" si="30"/>
        <v>79.95</v>
      </c>
      <c r="AA275" s="13">
        <v>0.4</v>
      </c>
      <c r="AB275" s="27">
        <f t="shared" si="31"/>
        <v>0.39</v>
      </c>
      <c r="AC275" s="13">
        <v>0.45</v>
      </c>
      <c r="AD275" s="37">
        <f t="shared" si="32"/>
        <v>0.35750000000000004</v>
      </c>
      <c r="AE275" s="70"/>
      <c r="AF275" s="11"/>
      <c r="AG275" s="41">
        <f t="shared" si="33"/>
        <v>0.65</v>
      </c>
    </row>
    <row r="276" spans="1:33">
      <c r="A276" s="11">
        <v>738720768</v>
      </c>
      <c r="B276" s="11" t="s">
        <v>327</v>
      </c>
      <c r="C276" s="11" t="s">
        <v>1855</v>
      </c>
      <c r="D276" s="11"/>
      <c r="E276" s="12" t="s">
        <v>1959</v>
      </c>
      <c r="F276" s="77" t="s">
        <v>1563</v>
      </c>
      <c r="G276" s="13"/>
      <c r="H276" s="20" t="s">
        <v>1968</v>
      </c>
      <c r="I276" s="13" t="s">
        <v>1487</v>
      </c>
      <c r="J276" s="13" t="s">
        <v>1544</v>
      </c>
      <c r="K276" s="13" t="s">
        <v>41</v>
      </c>
      <c r="L276" s="11" t="s">
        <v>1462</v>
      </c>
      <c r="M276" s="11"/>
      <c r="N276" s="11">
        <v>100</v>
      </c>
      <c r="O276" s="11" t="s">
        <v>288</v>
      </c>
      <c r="P276" s="11" t="s">
        <v>1330</v>
      </c>
      <c r="Q276" s="11">
        <v>20</v>
      </c>
      <c r="R276" s="11">
        <v>2000</v>
      </c>
      <c r="S276" s="13"/>
      <c r="T276" s="11"/>
      <c r="U276" s="63">
        <v>0.71</v>
      </c>
      <c r="V276" s="17">
        <f t="shared" si="28"/>
        <v>0</v>
      </c>
      <c r="W276" s="38">
        <v>0.71</v>
      </c>
      <c r="X276" s="21" t="s">
        <v>288</v>
      </c>
      <c r="Y276" s="25">
        <f t="shared" si="29"/>
        <v>71</v>
      </c>
      <c r="Z276" s="25">
        <f t="shared" si="30"/>
        <v>87.33</v>
      </c>
      <c r="AA276" s="13">
        <v>0.4</v>
      </c>
      <c r="AB276" s="27">
        <f t="shared" si="31"/>
        <v>0.42599999999999999</v>
      </c>
      <c r="AC276" s="13">
        <v>0.45</v>
      </c>
      <c r="AD276" s="37">
        <f t="shared" si="32"/>
        <v>0.39050000000000001</v>
      </c>
      <c r="AE276" s="70"/>
      <c r="AF276" s="11"/>
      <c r="AG276" s="41">
        <f t="shared" si="33"/>
        <v>0.71</v>
      </c>
    </row>
    <row r="277" spans="1:33">
      <c r="A277" s="82" t="s">
        <v>1969</v>
      </c>
      <c r="B277" s="11" t="s">
        <v>327</v>
      </c>
      <c r="C277" s="11" t="s">
        <v>1855</v>
      </c>
      <c r="D277" s="11"/>
      <c r="E277" s="12" t="s">
        <v>1959</v>
      </c>
      <c r="F277" s="77" t="s">
        <v>1565</v>
      </c>
      <c r="G277" s="13"/>
      <c r="H277" s="20" t="s">
        <v>1970</v>
      </c>
      <c r="I277" s="13" t="s">
        <v>1487</v>
      </c>
      <c r="J277" s="13" t="s">
        <v>1544</v>
      </c>
      <c r="K277" s="13" t="s">
        <v>41</v>
      </c>
      <c r="L277" s="11" t="s">
        <v>1462</v>
      </c>
      <c r="M277" s="11"/>
      <c r="N277" s="11">
        <v>100</v>
      </c>
      <c r="O277" s="11" t="s">
        <v>288</v>
      </c>
      <c r="P277" s="11" t="s">
        <v>1330</v>
      </c>
      <c r="Q277" s="11">
        <v>20</v>
      </c>
      <c r="R277" s="11">
        <v>2000</v>
      </c>
      <c r="S277" s="13"/>
      <c r="T277" s="11"/>
      <c r="U277" s="63">
        <v>1.1000000000000001</v>
      </c>
      <c r="V277" s="17">
        <f t="shared" si="28"/>
        <v>0</v>
      </c>
      <c r="W277" s="38">
        <v>1.1000000000000001</v>
      </c>
      <c r="X277" s="21" t="s">
        <v>288</v>
      </c>
      <c r="Y277" s="25">
        <f t="shared" si="29"/>
        <v>110.00000000000001</v>
      </c>
      <c r="Z277" s="25">
        <f t="shared" si="30"/>
        <v>135.30000000000001</v>
      </c>
      <c r="AA277" s="13">
        <v>0.4</v>
      </c>
      <c r="AB277" s="27">
        <f t="shared" si="31"/>
        <v>0.66</v>
      </c>
      <c r="AC277" s="13">
        <v>0.45</v>
      </c>
      <c r="AD277" s="37">
        <f t="shared" si="32"/>
        <v>0.60500000000000009</v>
      </c>
      <c r="AE277" s="70"/>
      <c r="AF277" s="11"/>
      <c r="AG277" s="41">
        <f t="shared" si="33"/>
        <v>1.1000000000000001</v>
      </c>
    </row>
    <row r="278" spans="1:33">
      <c r="A278" s="82" t="s">
        <v>1971</v>
      </c>
      <c r="B278" s="11" t="s">
        <v>327</v>
      </c>
      <c r="C278" s="11" t="s">
        <v>1855</v>
      </c>
      <c r="D278" s="11"/>
      <c r="E278" s="12" t="s">
        <v>1959</v>
      </c>
      <c r="F278" s="77" t="s">
        <v>1567</v>
      </c>
      <c r="G278" s="13"/>
      <c r="H278" s="20" t="s">
        <v>1972</v>
      </c>
      <c r="I278" s="13" t="s">
        <v>1487</v>
      </c>
      <c r="J278" s="13" t="s">
        <v>1544</v>
      </c>
      <c r="K278" s="13" t="s">
        <v>41</v>
      </c>
      <c r="L278" s="11" t="s">
        <v>1462</v>
      </c>
      <c r="M278" s="11"/>
      <c r="N278" s="11">
        <v>100</v>
      </c>
      <c r="O278" s="11" t="s">
        <v>288</v>
      </c>
      <c r="P278" s="11" t="s">
        <v>1330</v>
      </c>
      <c r="Q278" s="11">
        <v>20</v>
      </c>
      <c r="R278" s="11">
        <v>2000</v>
      </c>
      <c r="S278" s="13"/>
      <c r="T278" s="11"/>
      <c r="U278" s="63">
        <v>1.23</v>
      </c>
      <c r="V278" s="17">
        <f t="shared" si="28"/>
        <v>0</v>
      </c>
      <c r="W278" s="38">
        <v>1.23</v>
      </c>
      <c r="X278" s="21" t="s">
        <v>288</v>
      </c>
      <c r="Y278" s="25">
        <f t="shared" si="29"/>
        <v>123</v>
      </c>
      <c r="Z278" s="25">
        <f t="shared" si="30"/>
        <v>151.29</v>
      </c>
      <c r="AA278" s="13">
        <v>0.4</v>
      </c>
      <c r="AB278" s="27">
        <f t="shared" si="31"/>
        <v>0.73799999999999999</v>
      </c>
      <c r="AC278" s="13">
        <v>0.45</v>
      </c>
      <c r="AD278" s="37">
        <f t="shared" si="32"/>
        <v>0.67649999999999999</v>
      </c>
      <c r="AE278" s="70"/>
      <c r="AF278" s="11"/>
      <c r="AG278" s="41">
        <f t="shared" si="33"/>
        <v>1.23</v>
      </c>
    </row>
    <row r="279" spans="1:33">
      <c r="A279" s="82" t="s">
        <v>1973</v>
      </c>
      <c r="B279" s="11" t="s">
        <v>327</v>
      </c>
      <c r="C279" s="11" t="s">
        <v>1855</v>
      </c>
      <c r="D279" s="11"/>
      <c r="E279" s="12" t="s">
        <v>1959</v>
      </c>
      <c r="F279" s="77" t="s">
        <v>1569</v>
      </c>
      <c r="G279" s="13"/>
      <c r="H279" s="20" t="s">
        <v>1974</v>
      </c>
      <c r="I279" s="13" t="s">
        <v>1487</v>
      </c>
      <c r="J279" s="13" t="s">
        <v>1544</v>
      </c>
      <c r="K279" s="13" t="s">
        <v>41</v>
      </c>
      <c r="L279" s="11" t="s">
        <v>1462</v>
      </c>
      <c r="M279" s="11"/>
      <c r="N279" s="11">
        <v>100</v>
      </c>
      <c r="O279" s="11" t="s">
        <v>288</v>
      </c>
      <c r="P279" s="11" t="s">
        <v>1330</v>
      </c>
      <c r="Q279" s="11">
        <v>16</v>
      </c>
      <c r="R279" s="11">
        <v>1600</v>
      </c>
      <c r="S279" s="13"/>
      <c r="T279" s="11"/>
      <c r="U279" s="63">
        <v>1.43</v>
      </c>
      <c r="V279" s="17">
        <f t="shared" si="28"/>
        <v>0</v>
      </c>
      <c r="W279" s="38">
        <v>1.43</v>
      </c>
      <c r="X279" s="21" t="s">
        <v>288</v>
      </c>
      <c r="Y279" s="25">
        <f t="shared" si="29"/>
        <v>143</v>
      </c>
      <c r="Z279" s="25">
        <f t="shared" si="30"/>
        <v>175.89</v>
      </c>
      <c r="AA279" s="13">
        <v>0.4</v>
      </c>
      <c r="AB279" s="27">
        <f t="shared" si="31"/>
        <v>0.85799999999999998</v>
      </c>
      <c r="AC279" s="13">
        <v>0.45</v>
      </c>
      <c r="AD279" s="37">
        <f t="shared" si="32"/>
        <v>0.78649999999999998</v>
      </c>
      <c r="AE279" s="70"/>
      <c r="AF279" s="11"/>
      <c r="AG279" s="41">
        <f t="shared" si="33"/>
        <v>1.43</v>
      </c>
    </row>
    <row r="280" spans="1:33">
      <c r="A280" s="11">
        <v>738330360</v>
      </c>
      <c r="B280" s="11" t="s">
        <v>327</v>
      </c>
      <c r="C280" s="11" t="s">
        <v>1855</v>
      </c>
      <c r="D280" s="11"/>
      <c r="E280" s="12" t="s">
        <v>1975</v>
      </c>
      <c r="F280" s="77"/>
      <c r="G280" s="13" t="s">
        <v>1976</v>
      </c>
      <c r="H280" s="20" t="s">
        <v>1977</v>
      </c>
      <c r="I280" s="13" t="s">
        <v>1487</v>
      </c>
      <c r="J280" s="13" t="s">
        <v>1544</v>
      </c>
      <c r="K280" s="13" t="s">
        <v>41</v>
      </c>
      <c r="L280" s="11" t="s">
        <v>1462</v>
      </c>
      <c r="M280" s="11"/>
      <c r="N280" s="11">
        <v>300</v>
      </c>
      <c r="O280" s="11" t="s">
        <v>288</v>
      </c>
      <c r="P280" s="11" t="s">
        <v>1330</v>
      </c>
      <c r="Q280" s="11">
        <v>40</v>
      </c>
      <c r="R280" s="11">
        <v>12000</v>
      </c>
      <c r="S280" s="13"/>
      <c r="T280" s="11"/>
      <c r="U280" s="63">
        <v>0.13700000000000001</v>
      </c>
      <c r="V280" s="17">
        <f t="shared" si="28"/>
        <v>0</v>
      </c>
      <c r="W280" s="38">
        <v>0.13700000000000001</v>
      </c>
      <c r="X280" s="21" t="s">
        <v>288</v>
      </c>
      <c r="Y280" s="25">
        <f t="shared" si="29"/>
        <v>41.1</v>
      </c>
      <c r="Z280" s="25">
        <f t="shared" si="30"/>
        <v>50.553000000000004</v>
      </c>
      <c r="AA280" s="13">
        <v>0.4</v>
      </c>
      <c r="AB280" s="27">
        <f t="shared" si="31"/>
        <v>8.2200000000000009E-2</v>
      </c>
      <c r="AC280" s="13">
        <v>0.45</v>
      </c>
      <c r="AD280" s="37">
        <f t="shared" si="32"/>
        <v>7.5350000000000014E-2</v>
      </c>
      <c r="AE280" s="70"/>
      <c r="AF280" s="11"/>
      <c r="AG280" s="41">
        <f t="shared" si="33"/>
        <v>0.13700000000000001</v>
      </c>
    </row>
    <row r="281" spans="1:33">
      <c r="A281" s="11">
        <v>738721129</v>
      </c>
      <c r="B281" s="11" t="s">
        <v>327</v>
      </c>
      <c r="C281" s="11" t="s">
        <v>1826</v>
      </c>
      <c r="D281" s="11"/>
      <c r="E281" s="12" t="s">
        <v>1978</v>
      </c>
      <c r="F281" s="77"/>
      <c r="G281" s="13"/>
      <c r="H281" s="20" t="s">
        <v>1979</v>
      </c>
      <c r="I281" s="13" t="s">
        <v>1487</v>
      </c>
      <c r="J281" s="13" t="s">
        <v>1544</v>
      </c>
      <c r="K281" s="13" t="s">
        <v>41</v>
      </c>
      <c r="L281" s="11" t="s">
        <v>1462</v>
      </c>
      <c r="M281" s="11"/>
      <c r="N281" s="11">
        <v>1</v>
      </c>
      <c r="O281" s="11" t="s">
        <v>288</v>
      </c>
      <c r="P281" s="11"/>
      <c r="Q281" s="11"/>
      <c r="R281" s="11"/>
      <c r="S281" s="13"/>
      <c r="T281" s="11"/>
      <c r="U281" s="63">
        <v>13.5</v>
      </c>
      <c r="V281" s="17">
        <f t="shared" si="28"/>
        <v>0</v>
      </c>
      <c r="W281" s="38">
        <v>13.5</v>
      </c>
      <c r="X281" s="21" t="s">
        <v>288</v>
      </c>
      <c r="Y281" s="25">
        <f t="shared" si="29"/>
        <v>13.5</v>
      </c>
      <c r="Z281" s="25">
        <f t="shared" si="30"/>
        <v>16.605</v>
      </c>
      <c r="AA281" s="13">
        <v>0.4</v>
      </c>
      <c r="AB281" s="79">
        <f t="shared" si="31"/>
        <v>8.1</v>
      </c>
      <c r="AC281" s="13">
        <v>0.45</v>
      </c>
      <c r="AD281" s="37">
        <f t="shared" si="32"/>
        <v>7.4250000000000007</v>
      </c>
      <c r="AE281" s="70"/>
      <c r="AF281" s="11"/>
      <c r="AG281" s="41">
        <f t="shared" si="33"/>
        <v>13.5</v>
      </c>
    </row>
    <row r="282" spans="1:33">
      <c r="A282" s="11">
        <v>738720867</v>
      </c>
      <c r="B282" s="11" t="s">
        <v>35</v>
      </c>
      <c r="C282" s="11" t="s">
        <v>1980</v>
      </c>
      <c r="D282" s="11"/>
      <c r="E282" s="12" t="s">
        <v>1981</v>
      </c>
      <c r="F282" s="77" t="s">
        <v>1545</v>
      </c>
      <c r="G282" s="13" t="s">
        <v>1982</v>
      </c>
      <c r="H282" s="20" t="s">
        <v>1983</v>
      </c>
      <c r="I282" s="13" t="s">
        <v>1487</v>
      </c>
      <c r="J282" s="13" t="s">
        <v>1544</v>
      </c>
      <c r="K282" s="13" t="s">
        <v>41</v>
      </c>
      <c r="L282" s="11" t="s">
        <v>1462</v>
      </c>
      <c r="M282" s="11"/>
      <c r="N282" s="11">
        <v>200</v>
      </c>
      <c r="O282" s="11" t="s">
        <v>288</v>
      </c>
      <c r="P282" s="11" t="s">
        <v>1330</v>
      </c>
      <c r="Q282" s="11">
        <v>40</v>
      </c>
      <c r="R282" s="11">
        <v>8000</v>
      </c>
      <c r="S282" s="13" t="s">
        <v>1330</v>
      </c>
      <c r="T282" s="11"/>
      <c r="U282" s="63">
        <v>0.4</v>
      </c>
      <c r="V282" s="17">
        <f t="shared" si="28"/>
        <v>8.045977011494243E-2</v>
      </c>
      <c r="W282" s="38">
        <v>0.435</v>
      </c>
      <c r="X282" s="21" t="s">
        <v>288</v>
      </c>
      <c r="Y282" s="25">
        <f t="shared" si="29"/>
        <v>87</v>
      </c>
      <c r="Z282" s="25">
        <f t="shared" si="30"/>
        <v>107.01</v>
      </c>
      <c r="AA282" s="13">
        <v>0.4</v>
      </c>
      <c r="AB282" s="79">
        <f t="shared" si="31"/>
        <v>0.26100000000000001</v>
      </c>
      <c r="AC282" s="13">
        <v>0.45</v>
      </c>
      <c r="AD282" s="37">
        <f t="shared" si="32"/>
        <v>0.23925000000000002</v>
      </c>
      <c r="AE282" s="70"/>
      <c r="AF282" s="11"/>
      <c r="AG282" s="41">
        <f t="shared" si="33"/>
        <v>0.435</v>
      </c>
    </row>
    <row r="283" spans="1:33">
      <c r="A283" s="11">
        <v>738720868</v>
      </c>
      <c r="B283" s="11" t="s">
        <v>35</v>
      </c>
      <c r="C283" s="11" t="s">
        <v>1980</v>
      </c>
      <c r="D283" s="11"/>
      <c r="E283" s="12" t="s">
        <v>1981</v>
      </c>
      <c r="F283" s="77" t="s">
        <v>1547</v>
      </c>
      <c r="G283" s="13" t="s">
        <v>1982</v>
      </c>
      <c r="H283" s="20" t="s">
        <v>1984</v>
      </c>
      <c r="I283" s="13" t="s">
        <v>1487</v>
      </c>
      <c r="J283" s="13" t="s">
        <v>1544</v>
      </c>
      <c r="K283" s="13" t="s">
        <v>41</v>
      </c>
      <c r="L283" s="11" t="s">
        <v>1462</v>
      </c>
      <c r="M283" s="11"/>
      <c r="N283" s="11">
        <v>200</v>
      </c>
      <c r="O283" s="11" t="s">
        <v>288</v>
      </c>
      <c r="P283" s="11" t="s">
        <v>1330</v>
      </c>
      <c r="Q283" s="11">
        <v>40</v>
      </c>
      <c r="R283" s="11">
        <v>8000</v>
      </c>
      <c r="S283" s="13" t="s">
        <v>1330</v>
      </c>
      <c r="T283" s="11"/>
      <c r="U283" s="63">
        <v>0.45200000000000001</v>
      </c>
      <c r="V283" s="17">
        <f t="shared" si="28"/>
        <v>8.5020242914979671E-2</v>
      </c>
      <c r="W283" s="38">
        <v>0.49399999999999999</v>
      </c>
      <c r="X283" s="21" t="s">
        <v>288</v>
      </c>
      <c r="Y283" s="25">
        <f t="shared" si="29"/>
        <v>98.8</v>
      </c>
      <c r="Z283" s="25">
        <f t="shared" si="30"/>
        <v>121.524</v>
      </c>
      <c r="AA283" s="13">
        <v>0.4</v>
      </c>
      <c r="AB283" s="79">
        <f t="shared" si="31"/>
        <v>0.2964</v>
      </c>
      <c r="AC283" s="13">
        <v>0.45</v>
      </c>
      <c r="AD283" s="37">
        <f t="shared" si="32"/>
        <v>0.2717</v>
      </c>
      <c r="AE283" s="70"/>
      <c r="AF283" s="11"/>
      <c r="AG283" s="41">
        <f t="shared" si="33"/>
        <v>0.49399999999999999</v>
      </c>
    </row>
    <row r="284" spans="1:33">
      <c r="A284" s="11">
        <v>738720869</v>
      </c>
      <c r="B284" s="11" t="s">
        <v>35</v>
      </c>
      <c r="C284" s="11" t="s">
        <v>1980</v>
      </c>
      <c r="D284" s="11"/>
      <c r="E284" s="12" t="s">
        <v>1981</v>
      </c>
      <c r="F284" s="77" t="s">
        <v>1549</v>
      </c>
      <c r="G284" s="13" t="s">
        <v>1982</v>
      </c>
      <c r="H284" s="20" t="s">
        <v>1985</v>
      </c>
      <c r="I284" s="13" t="s">
        <v>1487</v>
      </c>
      <c r="J284" s="13" t="s">
        <v>1544</v>
      </c>
      <c r="K284" s="13" t="s">
        <v>41</v>
      </c>
      <c r="L284" s="11" t="s">
        <v>1462</v>
      </c>
      <c r="M284" s="11"/>
      <c r="N284" s="11">
        <v>200</v>
      </c>
      <c r="O284" s="11" t="s">
        <v>288</v>
      </c>
      <c r="P284" s="11" t="s">
        <v>1330</v>
      </c>
      <c r="Q284" s="11">
        <v>32</v>
      </c>
      <c r="R284" s="11">
        <v>6400</v>
      </c>
      <c r="S284" s="13" t="s">
        <v>1330</v>
      </c>
      <c r="T284" s="11"/>
      <c r="U284" s="63">
        <v>0.47</v>
      </c>
      <c r="V284" s="17">
        <f t="shared" si="28"/>
        <v>7.8431372549019662E-2</v>
      </c>
      <c r="W284" s="38">
        <v>0.51</v>
      </c>
      <c r="X284" s="21" t="s">
        <v>288</v>
      </c>
      <c r="Y284" s="25">
        <f t="shared" si="29"/>
        <v>102</v>
      </c>
      <c r="Z284" s="25">
        <f t="shared" si="30"/>
        <v>125.46</v>
      </c>
      <c r="AA284" s="13">
        <v>0.4</v>
      </c>
      <c r="AB284" s="79">
        <f t="shared" si="31"/>
        <v>0.30599999999999999</v>
      </c>
      <c r="AC284" s="13">
        <v>0.45</v>
      </c>
      <c r="AD284" s="37">
        <f t="shared" si="32"/>
        <v>0.28050000000000003</v>
      </c>
      <c r="AE284" s="70"/>
      <c r="AF284" s="11"/>
      <c r="AG284" s="41">
        <f t="shared" si="33"/>
        <v>0.51</v>
      </c>
    </row>
    <row r="285" spans="1:33">
      <c r="A285" s="11">
        <v>738720870</v>
      </c>
      <c r="B285" s="11" t="s">
        <v>35</v>
      </c>
      <c r="C285" s="11" t="s">
        <v>1980</v>
      </c>
      <c r="D285" s="11"/>
      <c r="E285" s="12" t="s">
        <v>1981</v>
      </c>
      <c r="F285" s="77" t="s">
        <v>1551</v>
      </c>
      <c r="G285" s="13" t="s">
        <v>1982</v>
      </c>
      <c r="H285" s="20" t="s">
        <v>1986</v>
      </c>
      <c r="I285" s="13" t="s">
        <v>1487</v>
      </c>
      <c r="J285" s="13" t="s">
        <v>1544</v>
      </c>
      <c r="K285" s="13" t="s">
        <v>41</v>
      </c>
      <c r="L285" s="11" t="s">
        <v>1462</v>
      </c>
      <c r="M285" s="11"/>
      <c r="N285" s="11">
        <v>200</v>
      </c>
      <c r="O285" s="11" t="s">
        <v>288</v>
      </c>
      <c r="P285" s="11" t="s">
        <v>1330</v>
      </c>
      <c r="Q285" s="11">
        <v>32</v>
      </c>
      <c r="R285" s="11">
        <v>6400</v>
      </c>
      <c r="S285" s="13" t="s">
        <v>1330</v>
      </c>
      <c r="T285" s="11"/>
      <c r="U285" s="63">
        <v>0.53</v>
      </c>
      <c r="V285" s="17">
        <f t="shared" si="28"/>
        <v>7.8260869565217273E-2</v>
      </c>
      <c r="W285" s="38">
        <v>0.57499999999999996</v>
      </c>
      <c r="X285" s="21" t="s">
        <v>288</v>
      </c>
      <c r="Y285" s="25">
        <f t="shared" si="29"/>
        <v>114.99999999999999</v>
      </c>
      <c r="Z285" s="25">
        <f t="shared" si="30"/>
        <v>141.44999999999999</v>
      </c>
      <c r="AA285" s="13">
        <v>0.4</v>
      </c>
      <c r="AB285" s="79">
        <f t="shared" si="31"/>
        <v>0.34499999999999997</v>
      </c>
      <c r="AC285" s="13">
        <v>0.45</v>
      </c>
      <c r="AD285" s="37">
        <f t="shared" si="32"/>
        <v>0.31624999999999998</v>
      </c>
      <c r="AE285" s="70"/>
      <c r="AF285" s="11"/>
      <c r="AG285" s="41">
        <f t="shared" si="33"/>
        <v>0.57499999999999996</v>
      </c>
    </row>
    <row r="286" spans="1:33">
      <c r="A286" s="11">
        <v>738720871</v>
      </c>
      <c r="B286" s="11" t="s">
        <v>35</v>
      </c>
      <c r="C286" s="11" t="s">
        <v>1980</v>
      </c>
      <c r="D286" s="11"/>
      <c r="E286" s="12" t="s">
        <v>1981</v>
      </c>
      <c r="F286" s="77" t="s">
        <v>1553</v>
      </c>
      <c r="G286" s="13" t="s">
        <v>1982</v>
      </c>
      <c r="H286" s="20" t="s">
        <v>1987</v>
      </c>
      <c r="I286" s="13" t="s">
        <v>1487</v>
      </c>
      <c r="J286" s="13" t="s">
        <v>1544</v>
      </c>
      <c r="K286" s="13" t="s">
        <v>41</v>
      </c>
      <c r="L286" s="11" t="s">
        <v>1462</v>
      </c>
      <c r="M286" s="11"/>
      <c r="N286" s="11">
        <v>200</v>
      </c>
      <c r="O286" s="11" t="s">
        <v>288</v>
      </c>
      <c r="P286" s="11" t="s">
        <v>1330</v>
      </c>
      <c r="Q286" s="11">
        <v>32</v>
      </c>
      <c r="R286" s="11">
        <v>6400</v>
      </c>
      <c r="S286" s="13" t="s">
        <v>1330</v>
      </c>
      <c r="T286" s="11"/>
      <c r="U286" s="63">
        <v>0.66500000000000004</v>
      </c>
      <c r="V286" s="17">
        <f t="shared" si="28"/>
        <v>8.2758620689655116E-2</v>
      </c>
      <c r="W286" s="38">
        <v>0.72499999999999998</v>
      </c>
      <c r="X286" s="21" t="s">
        <v>288</v>
      </c>
      <c r="Y286" s="25">
        <f t="shared" si="29"/>
        <v>145</v>
      </c>
      <c r="Z286" s="25">
        <f t="shared" si="30"/>
        <v>178.35</v>
      </c>
      <c r="AA286" s="13">
        <v>0.4</v>
      </c>
      <c r="AB286" s="79">
        <f t="shared" si="31"/>
        <v>0.435</v>
      </c>
      <c r="AC286" s="13">
        <v>0.45</v>
      </c>
      <c r="AD286" s="37">
        <f t="shared" si="32"/>
        <v>0.39874999999999999</v>
      </c>
      <c r="AE286" s="70"/>
      <c r="AF286" s="11"/>
      <c r="AG286" s="41">
        <f t="shared" si="33"/>
        <v>0.72499999999999998</v>
      </c>
    </row>
    <row r="287" spans="1:33">
      <c r="A287" s="11">
        <v>738330344</v>
      </c>
      <c r="B287" s="11" t="s">
        <v>35</v>
      </c>
      <c r="C287" s="11" t="s">
        <v>1980</v>
      </c>
      <c r="D287" s="11"/>
      <c r="E287" s="12" t="s">
        <v>1981</v>
      </c>
      <c r="F287" s="77" t="s">
        <v>1555</v>
      </c>
      <c r="G287" s="13" t="s">
        <v>1982</v>
      </c>
      <c r="H287" s="20" t="s">
        <v>1988</v>
      </c>
      <c r="I287" s="13" t="s">
        <v>1487</v>
      </c>
      <c r="J287" s="13" t="s">
        <v>1544</v>
      </c>
      <c r="K287" s="13" t="s">
        <v>41</v>
      </c>
      <c r="L287" s="11" t="s">
        <v>1462</v>
      </c>
      <c r="M287" s="11"/>
      <c r="N287" s="11">
        <v>100</v>
      </c>
      <c r="O287" s="11" t="s">
        <v>288</v>
      </c>
      <c r="P287" s="11" t="s">
        <v>1330</v>
      </c>
      <c r="Q287" s="11">
        <v>40</v>
      </c>
      <c r="R287" s="11">
        <v>4000</v>
      </c>
      <c r="S287" s="13" t="s">
        <v>1330</v>
      </c>
      <c r="T287" s="11"/>
      <c r="U287" s="63">
        <v>0.76</v>
      </c>
      <c r="V287" s="17">
        <f t="shared" si="28"/>
        <v>8.3232810615198938E-2</v>
      </c>
      <c r="W287" s="38">
        <v>0.82899999999999996</v>
      </c>
      <c r="X287" s="21" t="s">
        <v>288</v>
      </c>
      <c r="Y287" s="25">
        <f t="shared" si="29"/>
        <v>82.899999999999991</v>
      </c>
      <c r="Z287" s="25">
        <f t="shared" si="30"/>
        <v>101.96699999999998</v>
      </c>
      <c r="AA287" s="13">
        <v>0.4</v>
      </c>
      <c r="AB287" s="79">
        <f t="shared" si="31"/>
        <v>0.49739999999999995</v>
      </c>
      <c r="AC287" s="13">
        <v>0.45</v>
      </c>
      <c r="AD287" s="37">
        <f t="shared" si="32"/>
        <v>0.45595000000000002</v>
      </c>
      <c r="AE287" s="70"/>
      <c r="AF287" s="11"/>
      <c r="AG287" s="41">
        <f t="shared" si="33"/>
        <v>0.82899999999999996</v>
      </c>
    </row>
    <row r="288" spans="1:33">
      <c r="A288" s="11">
        <v>738720873</v>
      </c>
      <c r="B288" s="11" t="s">
        <v>35</v>
      </c>
      <c r="C288" s="11" t="s">
        <v>1980</v>
      </c>
      <c r="D288" s="11"/>
      <c r="E288" s="12" t="s">
        <v>1981</v>
      </c>
      <c r="F288" s="77" t="s">
        <v>1557</v>
      </c>
      <c r="G288" s="13" t="s">
        <v>1982</v>
      </c>
      <c r="H288" s="20" t="s">
        <v>1989</v>
      </c>
      <c r="I288" s="13" t="s">
        <v>1487</v>
      </c>
      <c r="J288" s="13" t="s">
        <v>1544</v>
      </c>
      <c r="K288" s="13" t="s">
        <v>41</v>
      </c>
      <c r="L288" s="11" t="s">
        <v>1462</v>
      </c>
      <c r="M288" s="11"/>
      <c r="N288" s="11">
        <v>100</v>
      </c>
      <c r="O288" s="11" t="s">
        <v>288</v>
      </c>
      <c r="P288" s="11" t="s">
        <v>1330</v>
      </c>
      <c r="Q288" s="11">
        <v>40</v>
      </c>
      <c r="R288" s="11">
        <v>4000</v>
      </c>
      <c r="S288" s="13" t="s">
        <v>1330</v>
      </c>
      <c r="T288" s="11"/>
      <c r="U288" s="63">
        <v>0.875</v>
      </c>
      <c r="V288" s="17">
        <f t="shared" si="28"/>
        <v>8.2809224318658226E-2</v>
      </c>
      <c r="W288" s="38">
        <v>0.95399999999999996</v>
      </c>
      <c r="X288" s="21" t="s">
        <v>288</v>
      </c>
      <c r="Y288" s="25">
        <f t="shared" si="29"/>
        <v>95.399999999999991</v>
      </c>
      <c r="Z288" s="25">
        <f t="shared" si="30"/>
        <v>117.34199999999998</v>
      </c>
      <c r="AA288" s="13">
        <v>0.4</v>
      </c>
      <c r="AB288" s="79">
        <f t="shared" si="31"/>
        <v>0.57239999999999991</v>
      </c>
      <c r="AC288" s="13">
        <v>0.45</v>
      </c>
      <c r="AD288" s="37">
        <f t="shared" si="32"/>
        <v>0.52470000000000006</v>
      </c>
      <c r="AE288" s="70"/>
      <c r="AF288" s="11"/>
      <c r="AG288" s="41">
        <f t="shared" si="33"/>
        <v>0.95399999999999996</v>
      </c>
    </row>
    <row r="289" spans="1:33">
      <c r="A289" s="11">
        <v>738720874</v>
      </c>
      <c r="B289" s="11" t="s">
        <v>35</v>
      </c>
      <c r="C289" s="11" t="s">
        <v>1980</v>
      </c>
      <c r="D289" s="11"/>
      <c r="E289" s="12" t="s">
        <v>1981</v>
      </c>
      <c r="F289" s="77" t="s">
        <v>1559</v>
      </c>
      <c r="G289" s="13" t="s">
        <v>1982</v>
      </c>
      <c r="H289" s="20" t="s">
        <v>1990</v>
      </c>
      <c r="I289" s="13" t="s">
        <v>1487</v>
      </c>
      <c r="J289" s="13" t="s">
        <v>1544</v>
      </c>
      <c r="K289" s="13" t="s">
        <v>41</v>
      </c>
      <c r="L289" s="11" t="s">
        <v>1462</v>
      </c>
      <c r="M289" s="11"/>
      <c r="N289" s="11">
        <v>100</v>
      </c>
      <c r="O289" s="11" t="s">
        <v>288</v>
      </c>
      <c r="P289" s="11" t="s">
        <v>1330</v>
      </c>
      <c r="Q289" s="11">
        <v>40</v>
      </c>
      <c r="R289" s="11">
        <v>4000</v>
      </c>
      <c r="S289" s="13" t="s">
        <v>1330</v>
      </c>
      <c r="T289" s="11"/>
      <c r="U289" s="63">
        <v>0.97</v>
      </c>
      <c r="V289" s="17">
        <f t="shared" si="28"/>
        <v>0.13777777777777778</v>
      </c>
      <c r="W289" s="38">
        <v>1.125</v>
      </c>
      <c r="X289" s="21" t="s">
        <v>288</v>
      </c>
      <c r="Y289" s="25">
        <f t="shared" si="29"/>
        <v>112.5</v>
      </c>
      <c r="Z289" s="25">
        <f t="shared" si="30"/>
        <v>138.375</v>
      </c>
      <c r="AA289" s="13">
        <v>0.4</v>
      </c>
      <c r="AB289" s="79">
        <f t="shared" si="31"/>
        <v>0.67499999999999993</v>
      </c>
      <c r="AC289" s="13">
        <v>0.45</v>
      </c>
      <c r="AD289" s="37">
        <f t="shared" si="32"/>
        <v>0.61875000000000002</v>
      </c>
      <c r="AE289" s="70"/>
      <c r="AF289" s="11"/>
      <c r="AG289" s="41">
        <f t="shared" si="33"/>
        <v>1.125</v>
      </c>
    </row>
    <row r="290" spans="1:33">
      <c r="A290" s="11">
        <v>738720875</v>
      </c>
      <c r="B290" s="11" t="s">
        <v>35</v>
      </c>
      <c r="C290" s="11" t="s">
        <v>1980</v>
      </c>
      <c r="D290" s="11"/>
      <c r="E290" s="12" t="s">
        <v>1981</v>
      </c>
      <c r="F290" s="77" t="s">
        <v>1561</v>
      </c>
      <c r="G290" s="13" t="s">
        <v>1982</v>
      </c>
      <c r="H290" s="20" t="s">
        <v>1991</v>
      </c>
      <c r="I290" s="13" t="s">
        <v>1487</v>
      </c>
      <c r="J290" s="13" t="s">
        <v>1544</v>
      </c>
      <c r="K290" s="13" t="s">
        <v>41</v>
      </c>
      <c r="L290" s="11" t="s">
        <v>1462</v>
      </c>
      <c r="M290" s="11"/>
      <c r="N290" s="11">
        <v>100</v>
      </c>
      <c r="O290" s="11" t="s">
        <v>288</v>
      </c>
      <c r="P290" s="11" t="s">
        <v>1330</v>
      </c>
      <c r="Q290" s="11">
        <v>40</v>
      </c>
      <c r="R290" s="11">
        <v>4000</v>
      </c>
      <c r="S290" s="13" t="s">
        <v>1330</v>
      </c>
      <c r="T290" s="11"/>
      <c r="U290" s="63">
        <v>1.1950000000000001</v>
      </c>
      <c r="V290" s="17">
        <f t="shared" si="28"/>
        <v>9.4696969696969724E-2</v>
      </c>
      <c r="W290" s="38">
        <v>1.32</v>
      </c>
      <c r="X290" s="21" t="s">
        <v>288</v>
      </c>
      <c r="Y290" s="25">
        <f t="shared" si="29"/>
        <v>132</v>
      </c>
      <c r="Z290" s="25">
        <f t="shared" si="30"/>
        <v>162.35999999999999</v>
      </c>
      <c r="AA290" s="13">
        <v>0.4</v>
      </c>
      <c r="AB290" s="79">
        <f t="shared" si="31"/>
        <v>0.79200000000000004</v>
      </c>
      <c r="AC290" s="13">
        <v>0.45</v>
      </c>
      <c r="AD290" s="37">
        <f t="shared" si="32"/>
        <v>0.72600000000000009</v>
      </c>
      <c r="AE290" s="70"/>
      <c r="AF290" s="11"/>
      <c r="AG290" s="41">
        <f t="shared" si="33"/>
        <v>1.32</v>
      </c>
    </row>
    <row r="291" spans="1:33">
      <c r="A291" s="11">
        <v>738720876</v>
      </c>
      <c r="B291" s="11" t="s">
        <v>35</v>
      </c>
      <c r="C291" s="11" t="s">
        <v>1980</v>
      </c>
      <c r="D291" s="11"/>
      <c r="E291" s="12" t="s">
        <v>1981</v>
      </c>
      <c r="F291" s="77" t="s">
        <v>1563</v>
      </c>
      <c r="G291" s="13" t="s">
        <v>1982</v>
      </c>
      <c r="H291" s="20" t="s">
        <v>1992</v>
      </c>
      <c r="I291" s="13" t="s">
        <v>1487</v>
      </c>
      <c r="J291" s="13" t="s">
        <v>1544</v>
      </c>
      <c r="K291" s="13" t="s">
        <v>41</v>
      </c>
      <c r="L291" s="11" t="s">
        <v>1462</v>
      </c>
      <c r="M291" s="11"/>
      <c r="N291" s="11">
        <v>100</v>
      </c>
      <c r="O291" s="11" t="s">
        <v>288</v>
      </c>
      <c r="P291" s="11" t="s">
        <v>1330</v>
      </c>
      <c r="Q291" s="11">
        <v>40</v>
      </c>
      <c r="R291" s="11">
        <v>4000</v>
      </c>
      <c r="S291" s="13" t="s">
        <v>1330</v>
      </c>
      <c r="T291" s="11"/>
      <c r="U291" s="63">
        <v>1.37</v>
      </c>
      <c r="V291" s="17">
        <f t="shared" si="28"/>
        <v>7.4324324324324231E-2</v>
      </c>
      <c r="W291" s="38">
        <v>1.48</v>
      </c>
      <c r="X291" s="21" t="s">
        <v>288</v>
      </c>
      <c r="Y291" s="25">
        <f t="shared" si="29"/>
        <v>148</v>
      </c>
      <c r="Z291" s="25">
        <f t="shared" si="30"/>
        <v>182.04</v>
      </c>
      <c r="AA291" s="13">
        <v>0.4</v>
      </c>
      <c r="AB291" s="79">
        <f t="shared" si="31"/>
        <v>0.88800000000000001</v>
      </c>
      <c r="AC291" s="13">
        <v>0.45</v>
      </c>
      <c r="AD291" s="37">
        <f t="shared" si="32"/>
        <v>0.81400000000000006</v>
      </c>
      <c r="AE291" s="70"/>
      <c r="AF291" s="11"/>
      <c r="AG291" s="41">
        <f t="shared" si="33"/>
        <v>1.48</v>
      </c>
    </row>
    <row r="292" spans="1:33">
      <c r="A292" s="11">
        <v>738330345</v>
      </c>
      <c r="B292" s="11" t="s">
        <v>35</v>
      </c>
      <c r="C292" s="11" t="s">
        <v>1980</v>
      </c>
      <c r="D292" s="11"/>
      <c r="E292" s="12" t="s">
        <v>1981</v>
      </c>
      <c r="F292" s="77" t="s">
        <v>1565</v>
      </c>
      <c r="G292" s="13" t="s">
        <v>1982</v>
      </c>
      <c r="H292" s="20" t="s">
        <v>1993</v>
      </c>
      <c r="I292" s="13" t="s">
        <v>1487</v>
      </c>
      <c r="J292" s="13" t="s">
        <v>1544</v>
      </c>
      <c r="K292" s="13" t="s">
        <v>41</v>
      </c>
      <c r="L292" s="11" t="s">
        <v>1462</v>
      </c>
      <c r="M292" s="11"/>
      <c r="N292" s="11">
        <v>100</v>
      </c>
      <c r="O292" s="11" t="s">
        <v>288</v>
      </c>
      <c r="P292" s="11" t="s">
        <v>1330</v>
      </c>
      <c r="Q292" s="11">
        <v>40</v>
      </c>
      <c r="R292" s="11">
        <v>4000</v>
      </c>
      <c r="S292" s="13" t="s">
        <v>1330</v>
      </c>
      <c r="T292" s="11"/>
      <c r="U292" s="63">
        <v>1.6</v>
      </c>
      <c r="V292" s="17">
        <f t="shared" si="28"/>
        <v>0.17098445595854916</v>
      </c>
      <c r="W292" s="38">
        <v>1.93</v>
      </c>
      <c r="X292" s="21" t="s">
        <v>288</v>
      </c>
      <c r="Y292" s="25">
        <f t="shared" si="29"/>
        <v>193</v>
      </c>
      <c r="Z292" s="25">
        <f t="shared" si="30"/>
        <v>237.39</v>
      </c>
      <c r="AA292" s="13">
        <v>0.4</v>
      </c>
      <c r="AB292" s="79">
        <f t="shared" si="31"/>
        <v>1.1579999999999999</v>
      </c>
      <c r="AC292" s="13">
        <v>0.45</v>
      </c>
      <c r="AD292" s="37">
        <f t="shared" si="32"/>
        <v>1.0615000000000001</v>
      </c>
      <c r="AE292" s="70"/>
      <c r="AF292" s="11"/>
      <c r="AG292" s="41">
        <f t="shared" si="33"/>
        <v>1.93</v>
      </c>
    </row>
    <row r="293" spans="1:33">
      <c r="A293" s="11">
        <v>738720877</v>
      </c>
      <c r="B293" s="11" t="s">
        <v>35</v>
      </c>
      <c r="C293" s="11" t="s">
        <v>1980</v>
      </c>
      <c r="D293" s="11"/>
      <c r="E293" s="12" t="s">
        <v>1981</v>
      </c>
      <c r="F293" s="77" t="s">
        <v>1567</v>
      </c>
      <c r="G293" s="13" t="s">
        <v>1982</v>
      </c>
      <c r="H293" s="20" t="s">
        <v>1994</v>
      </c>
      <c r="I293" s="13" t="s">
        <v>1487</v>
      </c>
      <c r="J293" s="13" t="s">
        <v>1544</v>
      </c>
      <c r="K293" s="13" t="s">
        <v>41</v>
      </c>
      <c r="L293" s="11" t="s">
        <v>1462</v>
      </c>
      <c r="M293" s="11"/>
      <c r="N293" s="11">
        <v>100</v>
      </c>
      <c r="O293" s="11" t="s">
        <v>288</v>
      </c>
      <c r="P293" s="11" t="s">
        <v>1330</v>
      </c>
      <c r="Q293" s="11">
        <v>40</v>
      </c>
      <c r="R293" s="11">
        <v>4000</v>
      </c>
      <c r="S293" s="13" t="s">
        <v>1330</v>
      </c>
      <c r="T293" s="11"/>
      <c r="U293" s="63">
        <v>1.9</v>
      </c>
      <c r="V293" s="17">
        <f t="shared" si="28"/>
        <v>8.6538461538461564E-2</v>
      </c>
      <c r="W293" s="38">
        <v>2.08</v>
      </c>
      <c r="X293" s="21" t="s">
        <v>288</v>
      </c>
      <c r="Y293" s="25">
        <f t="shared" si="29"/>
        <v>208</v>
      </c>
      <c r="Z293" s="25">
        <f t="shared" si="30"/>
        <v>255.84</v>
      </c>
      <c r="AA293" s="13">
        <v>0.4</v>
      </c>
      <c r="AB293" s="79">
        <f t="shared" si="31"/>
        <v>1.248</v>
      </c>
      <c r="AC293" s="13">
        <v>0.45</v>
      </c>
      <c r="AD293" s="37">
        <f t="shared" si="32"/>
        <v>1.1440000000000001</v>
      </c>
      <c r="AE293" s="70"/>
      <c r="AF293" s="11"/>
      <c r="AG293" s="41">
        <f t="shared" si="33"/>
        <v>2.08</v>
      </c>
    </row>
    <row r="294" spans="1:33">
      <c r="A294" s="11">
        <v>738720878</v>
      </c>
      <c r="B294" s="11" t="s">
        <v>35</v>
      </c>
      <c r="C294" s="11" t="s">
        <v>1980</v>
      </c>
      <c r="D294" s="11"/>
      <c r="E294" s="12" t="s">
        <v>1981</v>
      </c>
      <c r="F294" s="77" t="s">
        <v>1569</v>
      </c>
      <c r="G294" s="13" t="s">
        <v>1982</v>
      </c>
      <c r="H294" s="20" t="s">
        <v>1995</v>
      </c>
      <c r="I294" s="13" t="s">
        <v>1487</v>
      </c>
      <c r="J294" s="13" t="s">
        <v>1544</v>
      </c>
      <c r="K294" s="13" t="s">
        <v>41</v>
      </c>
      <c r="L294" s="11" t="s">
        <v>1462</v>
      </c>
      <c r="M294" s="11"/>
      <c r="N294" s="11">
        <v>100</v>
      </c>
      <c r="O294" s="11" t="s">
        <v>288</v>
      </c>
      <c r="P294" s="11" t="s">
        <v>1330</v>
      </c>
      <c r="Q294" s="11">
        <v>32</v>
      </c>
      <c r="R294" s="11">
        <v>3200</v>
      </c>
      <c r="S294" s="13" t="s">
        <v>1330</v>
      </c>
      <c r="T294" s="11"/>
      <c r="U294" s="63">
        <v>2.33</v>
      </c>
      <c r="V294" s="17">
        <f t="shared" si="28"/>
        <v>5.6680161943319929E-2</v>
      </c>
      <c r="W294" s="38">
        <v>2.4700000000000002</v>
      </c>
      <c r="X294" s="21" t="s">
        <v>288</v>
      </c>
      <c r="Y294" s="25">
        <f t="shared" si="29"/>
        <v>247.00000000000003</v>
      </c>
      <c r="Z294" s="25">
        <f t="shared" si="30"/>
        <v>303.81</v>
      </c>
      <c r="AA294" s="13">
        <v>0.4</v>
      </c>
      <c r="AB294" s="79">
        <f t="shared" si="31"/>
        <v>1.482</v>
      </c>
      <c r="AC294" s="13">
        <v>0.45</v>
      </c>
      <c r="AD294" s="37">
        <f t="shared" si="32"/>
        <v>1.3585000000000003</v>
      </c>
      <c r="AE294" s="70"/>
      <c r="AF294" s="11"/>
      <c r="AG294" s="41">
        <f t="shared" si="33"/>
        <v>2.4700000000000002</v>
      </c>
    </row>
    <row r="295" spans="1:33">
      <c r="A295" s="11">
        <v>738720879</v>
      </c>
      <c r="B295" s="11" t="s">
        <v>35</v>
      </c>
      <c r="C295" s="11" t="s">
        <v>1980</v>
      </c>
      <c r="D295" s="11"/>
      <c r="E295" s="12" t="s">
        <v>1981</v>
      </c>
      <c r="F295" s="77" t="s">
        <v>1571</v>
      </c>
      <c r="G295" s="13" t="s">
        <v>1982</v>
      </c>
      <c r="H295" s="20" t="s">
        <v>1996</v>
      </c>
      <c r="I295" s="13" t="s">
        <v>1487</v>
      </c>
      <c r="J295" s="13" t="s">
        <v>1544</v>
      </c>
      <c r="K295" s="13" t="s">
        <v>41</v>
      </c>
      <c r="L295" s="11" t="s">
        <v>1462</v>
      </c>
      <c r="M295" s="11"/>
      <c r="N295" s="11">
        <v>100</v>
      </c>
      <c r="O295" s="11" t="s">
        <v>288</v>
      </c>
      <c r="P295" s="11" t="s">
        <v>1330</v>
      </c>
      <c r="Q295" s="11">
        <v>32</v>
      </c>
      <c r="R295" s="11">
        <v>3200</v>
      </c>
      <c r="S295" s="13" t="s">
        <v>1330</v>
      </c>
      <c r="T295" s="11"/>
      <c r="U295" s="63">
        <v>2.4900000000000002</v>
      </c>
      <c r="V295" s="17">
        <f t="shared" si="28"/>
        <v>8.1180811808117981E-2</v>
      </c>
      <c r="W295" s="38">
        <v>2.71</v>
      </c>
      <c r="X295" s="21" t="s">
        <v>288</v>
      </c>
      <c r="Y295" s="25">
        <f t="shared" si="29"/>
        <v>271</v>
      </c>
      <c r="Z295" s="25">
        <f t="shared" si="30"/>
        <v>333.33</v>
      </c>
      <c r="AA295" s="13">
        <v>0.4</v>
      </c>
      <c r="AB295" s="79">
        <f t="shared" si="31"/>
        <v>1.6259999999999999</v>
      </c>
      <c r="AC295" s="13">
        <v>0.45</v>
      </c>
      <c r="AD295" s="37">
        <f t="shared" si="32"/>
        <v>1.4905000000000002</v>
      </c>
      <c r="AE295" s="70"/>
      <c r="AF295" s="11"/>
      <c r="AG295" s="41">
        <f t="shared" si="33"/>
        <v>2.71</v>
      </c>
    </row>
    <row r="296" spans="1:33">
      <c r="A296" s="11">
        <v>738720880</v>
      </c>
      <c r="B296" s="11" t="s">
        <v>35</v>
      </c>
      <c r="C296" s="11" t="s">
        <v>1980</v>
      </c>
      <c r="D296" s="11"/>
      <c r="E296" s="12" t="s">
        <v>1981</v>
      </c>
      <c r="F296" s="77" t="s">
        <v>1573</v>
      </c>
      <c r="G296" s="13" t="s">
        <v>1982</v>
      </c>
      <c r="H296" s="20" t="s">
        <v>1997</v>
      </c>
      <c r="I296" s="13" t="s">
        <v>1487</v>
      </c>
      <c r="J296" s="13" t="s">
        <v>1544</v>
      </c>
      <c r="K296" s="13" t="s">
        <v>41</v>
      </c>
      <c r="L296" s="11" t="s">
        <v>1462</v>
      </c>
      <c r="M296" s="11"/>
      <c r="N296" s="11">
        <v>50</v>
      </c>
      <c r="O296" s="11" t="s">
        <v>288</v>
      </c>
      <c r="P296" s="11" t="s">
        <v>1330</v>
      </c>
      <c r="Q296" s="11">
        <v>32</v>
      </c>
      <c r="R296" s="11">
        <v>1600</v>
      </c>
      <c r="S296" s="13" t="s">
        <v>1330</v>
      </c>
      <c r="T296" s="11"/>
      <c r="U296" s="63">
        <v>2.66</v>
      </c>
      <c r="V296" s="17">
        <f t="shared" si="28"/>
        <v>8.2758620689655116E-2</v>
      </c>
      <c r="W296" s="38">
        <v>2.9</v>
      </c>
      <c r="X296" s="21" t="s">
        <v>288</v>
      </c>
      <c r="Y296" s="25">
        <f t="shared" si="29"/>
        <v>145</v>
      </c>
      <c r="Z296" s="25">
        <f t="shared" si="30"/>
        <v>178.35</v>
      </c>
      <c r="AA296" s="13">
        <v>0.4</v>
      </c>
      <c r="AB296" s="79">
        <f t="shared" si="31"/>
        <v>1.74</v>
      </c>
      <c r="AC296" s="13">
        <v>0.45</v>
      </c>
      <c r="AD296" s="37">
        <f t="shared" si="32"/>
        <v>1.595</v>
      </c>
      <c r="AE296" s="70"/>
      <c r="AF296" s="11"/>
      <c r="AG296" s="41">
        <f t="shared" si="33"/>
        <v>2.9</v>
      </c>
    </row>
    <row r="297" spans="1:33">
      <c r="A297" s="11">
        <v>738720881</v>
      </c>
      <c r="B297" s="11" t="s">
        <v>35</v>
      </c>
      <c r="C297" s="11" t="s">
        <v>1980</v>
      </c>
      <c r="D297" s="11"/>
      <c r="E297" s="12" t="s">
        <v>1981</v>
      </c>
      <c r="F297" s="77" t="s">
        <v>1575</v>
      </c>
      <c r="G297" s="13" t="s">
        <v>1982</v>
      </c>
      <c r="H297" s="20" t="s">
        <v>1998</v>
      </c>
      <c r="I297" s="13" t="s">
        <v>1487</v>
      </c>
      <c r="J297" s="13" t="s">
        <v>1544</v>
      </c>
      <c r="K297" s="13" t="s">
        <v>41</v>
      </c>
      <c r="L297" s="11" t="s">
        <v>1462</v>
      </c>
      <c r="M297" s="11"/>
      <c r="N297" s="11">
        <v>50</v>
      </c>
      <c r="O297" s="11" t="s">
        <v>288</v>
      </c>
      <c r="P297" s="11" t="s">
        <v>1330</v>
      </c>
      <c r="Q297" s="11">
        <v>32</v>
      </c>
      <c r="R297" s="11">
        <v>1600</v>
      </c>
      <c r="S297" s="13" t="s">
        <v>1330</v>
      </c>
      <c r="T297" s="11"/>
      <c r="U297" s="63">
        <v>2.97</v>
      </c>
      <c r="V297" s="17">
        <f t="shared" si="28"/>
        <v>8.333333333333337E-2</v>
      </c>
      <c r="W297" s="38">
        <v>3.24</v>
      </c>
      <c r="X297" s="21" t="s">
        <v>288</v>
      </c>
      <c r="Y297" s="25">
        <f t="shared" si="29"/>
        <v>162</v>
      </c>
      <c r="Z297" s="25">
        <f t="shared" si="30"/>
        <v>199.26</v>
      </c>
      <c r="AA297" s="13">
        <v>0.4</v>
      </c>
      <c r="AB297" s="79">
        <f t="shared" si="31"/>
        <v>1.944</v>
      </c>
      <c r="AC297" s="13">
        <v>0.45</v>
      </c>
      <c r="AD297" s="37">
        <f t="shared" si="32"/>
        <v>1.7820000000000003</v>
      </c>
      <c r="AE297" s="70"/>
      <c r="AF297" s="11"/>
      <c r="AG297" s="41">
        <f t="shared" si="33"/>
        <v>3.24</v>
      </c>
    </row>
    <row r="298" spans="1:33">
      <c r="A298" s="11">
        <v>738720882</v>
      </c>
      <c r="B298" s="11" t="s">
        <v>35</v>
      </c>
      <c r="C298" s="11" t="s">
        <v>1980</v>
      </c>
      <c r="D298" s="11"/>
      <c r="E298" s="12" t="s">
        <v>1981</v>
      </c>
      <c r="F298" s="77" t="s">
        <v>1577</v>
      </c>
      <c r="G298" s="13" t="s">
        <v>1982</v>
      </c>
      <c r="H298" s="20" t="s">
        <v>1999</v>
      </c>
      <c r="I298" s="13" t="s">
        <v>1487</v>
      </c>
      <c r="J298" s="13" t="s">
        <v>1544</v>
      </c>
      <c r="K298" s="13" t="s">
        <v>41</v>
      </c>
      <c r="L298" s="11" t="s">
        <v>1462</v>
      </c>
      <c r="M298" s="11"/>
      <c r="N298" s="11">
        <v>50</v>
      </c>
      <c r="O298" s="11" t="s">
        <v>288</v>
      </c>
      <c r="P298" s="11" t="s">
        <v>1330</v>
      </c>
      <c r="Q298" s="11">
        <v>32</v>
      </c>
      <c r="R298" s="11">
        <v>1600</v>
      </c>
      <c r="S298" s="13" t="s">
        <v>1330</v>
      </c>
      <c r="T298" s="11"/>
      <c r="U298" s="63">
        <v>3.28</v>
      </c>
      <c r="V298" s="17">
        <f t="shared" si="28"/>
        <v>8.3798882681564324E-2</v>
      </c>
      <c r="W298" s="38">
        <v>3.58</v>
      </c>
      <c r="X298" s="21" t="s">
        <v>288</v>
      </c>
      <c r="Y298" s="25">
        <f t="shared" si="29"/>
        <v>179</v>
      </c>
      <c r="Z298" s="25">
        <f t="shared" si="30"/>
        <v>220.17</v>
      </c>
      <c r="AA298" s="13">
        <v>0.4</v>
      </c>
      <c r="AB298" s="79">
        <f t="shared" si="31"/>
        <v>2.1480000000000001</v>
      </c>
      <c r="AC298" s="13">
        <v>0.45</v>
      </c>
      <c r="AD298" s="37">
        <f t="shared" si="32"/>
        <v>1.9690000000000003</v>
      </c>
      <c r="AE298" s="70"/>
      <c r="AF298" s="11"/>
      <c r="AG298" s="41">
        <f t="shared" si="33"/>
        <v>3.58</v>
      </c>
    </row>
    <row r="299" spans="1:33">
      <c r="A299" s="11">
        <v>738720883</v>
      </c>
      <c r="B299" s="11" t="s">
        <v>35</v>
      </c>
      <c r="C299" s="11" t="s">
        <v>1980</v>
      </c>
      <c r="D299" s="11"/>
      <c r="E299" s="12" t="s">
        <v>1981</v>
      </c>
      <c r="F299" s="77" t="s">
        <v>1579</v>
      </c>
      <c r="G299" s="13" t="s">
        <v>1982</v>
      </c>
      <c r="H299" s="20" t="s">
        <v>2000</v>
      </c>
      <c r="I299" s="13" t="s">
        <v>1487</v>
      </c>
      <c r="J299" s="13" t="s">
        <v>1544</v>
      </c>
      <c r="K299" s="13" t="s">
        <v>41</v>
      </c>
      <c r="L299" s="11" t="s">
        <v>1462</v>
      </c>
      <c r="M299" s="11"/>
      <c r="N299" s="11">
        <v>50</v>
      </c>
      <c r="O299" s="11" t="s">
        <v>288</v>
      </c>
      <c r="P299" s="11" t="s">
        <v>1330</v>
      </c>
      <c r="Q299" s="11">
        <v>32</v>
      </c>
      <c r="R299" s="11">
        <v>1600</v>
      </c>
      <c r="S299" s="13" t="s">
        <v>1330</v>
      </c>
      <c r="T299" s="11"/>
      <c r="U299" s="63">
        <v>3.59</v>
      </c>
      <c r="V299" s="17">
        <f t="shared" si="28"/>
        <v>8.4183673469387821E-2</v>
      </c>
      <c r="W299" s="38">
        <v>3.92</v>
      </c>
      <c r="X299" s="21" t="s">
        <v>288</v>
      </c>
      <c r="Y299" s="25">
        <f t="shared" si="29"/>
        <v>196</v>
      </c>
      <c r="Z299" s="25">
        <f t="shared" si="30"/>
        <v>241.07999999999998</v>
      </c>
      <c r="AA299" s="13">
        <v>0.4</v>
      </c>
      <c r="AB299" s="79">
        <f t="shared" si="31"/>
        <v>2.3519999999999999</v>
      </c>
      <c r="AC299" s="13">
        <v>0.45</v>
      </c>
      <c r="AD299" s="37">
        <f t="shared" si="32"/>
        <v>2.1560000000000001</v>
      </c>
      <c r="AE299" s="70"/>
      <c r="AF299" s="11"/>
      <c r="AG299" s="41">
        <f t="shared" si="33"/>
        <v>3.92</v>
      </c>
    </row>
    <row r="300" spans="1:33">
      <c r="A300" s="11">
        <v>738720817</v>
      </c>
      <c r="B300" s="11" t="s">
        <v>35</v>
      </c>
      <c r="C300" s="11" t="s">
        <v>1980</v>
      </c>
      <c r="D300" s="11"/>
      <c r="E300" s="12" t="s">
        <v>2001</v>
      </c>
      <c r="F300" s="77" t="s">
        <v>1545</v>
      </c>
      <c r="G300" s="13" t="s">
        <v>2002</v>
      </c>
      <c r="H300" s="20" t="s">
        <v>2003</v>
      </c>
      <c r="I300" s="13" t="s">
        <v>1487</v>
      </c>
      <c r="J300" s="13" t="s">
        <v>1544</v>
      </c>
      <c r="K300" s="13" t="s">
        <v>41</v>
      </c>
      <c r="L300" s="11" t="s">
        <v>1462</v>
      </c>
      <c r="M300" s="11"/>
      <c r="N300" s="11">
        <v>200</v>
      </c>
      <c r="O300" s="11" t="s">
        <v>288</v>
      </c>
      <c r="P300" s="11" t="s">
        <v>1330</v>
      </c>
      <c r="Q300" s="11">
        <v>40</v>
      </c>
      <c r="R300" s="11">
        <v>8000</v>
      </c>
      <c r="S300" s="13" t="s">
        <v>1330</v>
      </c>
      <c r="T300" s="11"/>
      <c r="U300" s="63">
        <v>0.38</v>
      </c>
      <c r="V300" s="17">
        <f t="shared" si="28"/>
        <v>8.43373493975903E-2</v>
      </c>
      <c r="W300" s="38">
        <v>0.41499999999999998</v>
      </c>
      <c r="X300" s="21" t="s">
        <v>288</v>
      </c>
      <c r="Y300" s="25">
        <f t="shared" si="29"/>
        <v>83</v>
      </c>
      <c r="Z300" s="25">
        <f t="shared" si="30"/>
        <v>102.09</v>
      </c>
      <c r="AA300" s="13">
        <v>0.4</v>
      </c>
      <c r="AB300" s="79">
        <f t="shared" si="31"/>
        <v>0.24899999999999997</v>
      </c>
      <c r="AC300" s="13">
        <v>0.45</v>
      </c>
      <c r="AD300" s="37">
        <f t="shared" si="32"/>
        <v>0.22825000000000001</v>
      </c>
      <c r="AE300" s="70"/>
      <c r="AF300" s="11"/>
      <c r="AG300" s="41">
        <f t="shared" si="33"/>
        <v>0.41499999999999998</v>
      </c>
    </row>
    <row r="301" spans="1:33">
      <c r="A301" s="11">
        <v>738720818</v>
      </c>
      <c r="B301" s="11" t="s">
        <v>35</v>
      </c>
      <c r="C301" s="11" t="s">
        <v>1980</v>
      </c>
      <c r="D301" s="11"/>
      <c r="E301" s="12" t="s">
        <v>2001</v>
      </c>
      <c r="F301" s="77" t="s">
        <v>1547</v>
      </c>
      <c r="G301" s="13" t="s">
        <v>2002</v>
      </c>
      <c r="H301" s="20" t="s">
        <v>2004</v>
      </c>
      <c r="I301" s="13" t="s">
        <v>1487</v>
      </c>
      <c r="J301" s="13" t="s">
        <v>1544</v>
      </c>
      <c r="K301" s="13" t="s">
        <v>41</v>
      </c>
      <c r="L301" s="11" t="s">
        <v>1462</v>
      </c>
      <c r="M301" s="11"/>
      <c r="N301" s="11">
        <v>200</v>
      </c>
      <c r="O301" s="11" t="s">
        <v>288</v>
      </c>
      <c r="P301" s="11" t="s">
        <v>1330</v>
      </c>
      <c r="Q301" s="11">
        <v>40</v>
      </c>
      <c r="R301" s="11">
        <v>8000</v>
      </c>
      <c r="S301" s="13" t="s">
        <v>1330</v>
      </c>
      <c r="T301" s="11"/>
      <c r="U301" s="63">
        <v>0.47</v>
      </c>
      <c r="V301" s="17">
        <f t="shared" si="28"/>
        <v>0</v>
      </c>
      <c r="W301" s="85">
        <v>0.47</v>
      </c>
      <c r="X301" s="21" t="s">
        <v>288</v>
      </c>
      <c r="Y301" s="25">
        <f t="shared" si="29"/>
        <v>94</v>
      </c>
      <c r="Z301" s="25">
        <f t="shared" si="30"/>
        <v>115.62</v>
      </c>
      <c r="AA301" s="13">
        <v>0.4</v>
      </c>
      <c r="AB301" s="79">
        <f t="shared" si="31"/>
        <v>0.28199999999999997</v>
      </c>
      <c r="AC301" s="13">
        <v>0.45</v>
      </c>
      <c r="AD301" s="37">
        <f t="shared" si="32"/>
        <v>0.25850000000000001</v>
      </c>
      <c r="AE301" s="70"/>
      <c r="AF301" s="11"/>
      <c r="AG301" s="41">
        <f t="shared" si="33"/>
        <v>0.47</v>
      </c>
    </row>
    <row r="302" spans="1:33">
      <c r="A302" s="11">
        <v>738720903</v>
      </c>
      <c r="B302" s="11" t="s">
        <v>35</v>
      </c>
      <c r="C302" s="11" t="s">
        <v>1980</v>
      </c>
      <c r="D302" s="11"/>
      <c r="E302" s="12" t="s">
        <v>2001</v>
      </c>
      <c r="F302" s="77" t="s">
        <v>1549</v>
      </c>
      <c r="G302" s="13" t="s">
        <v>2002</v>
      </c>
      <c r="H302" s="20" t="s">
        <v>2005</v>
      </c>
      <c r="I302" s="13" t="s">
        <v>1487</v>
      </c>
      <c r="J302" s="13" t="s">
        <v>1544</v>
      </c>
      <c r="K302" s="13" t="s">
        <v>41</v>
      </c>
      <c r="L302" s="11" t="s">
        <v>1462</v>
      </c>
      <c r="M302" s="11"/>
      <c r="N302" s="11">
        <v>200</v>
      </c>
      <c r="O302" s="11" t="s">
        <v>288</v>
      </c>
      <c r="P302" s="11" t="s">
        <v>1330</v>
      </c>
      <c r="Q302" s="11">
        <v>40</v>
      </c>
      <c r="R302" s="11">
        <v>8000</v>
      </c>
      <c r="S302" s="13" t="s">
        <v>1330</v>
      </c>
      <c r="T302" s="11"/>
      <c r="U302" s="63">
        <v>0.48499999999999999</v>
      </c>
      <c r="V302" s="17">
        <f t="shared" si="28"/>
        <v>2.057613168724326E-3</v>
      </c>
      <c r="W302" s="85">
        <v>0.48599999999999999</v>
      </c>
      <c r="X302" s="21" t="s">
        <v>288</v>
      </c>
      <c r="Y302" s="25">
        <f t="shared" si="29"/>
        <v>97.2</v>
      </c>
      <c r="Z302" s="25">
        <f t="shared" si="30"/>
        <v>119.556</v>
      </c>
      <c r="AA302" s="13">
        <v>0.4</v>
      </c>
      <c r="AB302" s="79">
        <f t="shared" si="31"/>
        <v>0.29159999999999997</v>
      </c>
      <c r="AC302" s="13">
        <v>0.45</v>
      </c>
      <c r="AD302" s="37">
        <f t="shared" si="32"/>
        <v>0.26730000000000004</v>
      </c>
      <c r="AE302" s="70"/>
      <c r="AF302" s="11"/>
      <c r="AG302" s="41">
        <f t="shared" si="33"/>
        <v>0.48599999999999999</v>
      </c>
    </row>
    <row r="303" spans="1:33">
      <c r="A303" s="11">
        <v>738720704</v>
      </c>
      <c r="B303" s="11" t="s">
        <v>35</v>
      </c>
      <c r="C303" s="11" t="s">
        <v>1980</v>
      </c>
      <c r="D303" s="11"/>
      <c r="E303" s="12" t="s">
        <v>2001</v>
      </c>
      <c r="F303" s="77" t="s">
        <v>1551</v>
      </c>
      <c r="G303" s="13" t="s">
        <v>2002</v>
      </c>
      <c r="H303" s="20" t="s">
        <v>2006</v>
      </c>
      <c r="I303" s="13" t="s">
        <v>1487</v>
      </c>
      <c r="J303" s="13" t="s">
        <v>1544</v>
      </c>
      <c r="K303" s="13" t="s">
        <v>41</v>
      </c>
      <c r="L303" s="11" t="s">
        <v>1462</v>
      </c>
      <c r="M303" s="11"/>
      <c r="N303" s="11">
        <v>200</v>
      </c>
      <c r="O303" s="11" t="s">
        <v>288</v>
      </c>
      <c r="P303" s="11" t="s">
        <v>1330</v>
      </c>
      <c r="Q303" s="11">
        <v>32</v>
      </c>
      <c r="R303" s="11">
        <v>6400</v>
      </c>
      <c r="S303" s="13" t="s">
        <v>1330</v>
      </c>
      <c r="T303" s="11"/>
      <c r="U303" s="63">
        <v>0.55000000000000004</v>
      </c>
      <c r="V303" s="17">
        <f t="shared" si="28"/>
        <v>0</v>
      </c>
      <c r="W303" s="85">
        <v>0.55000000000000004</v>
      </c>
      <c r="X303" s="21" t="s">
        <v>288</v>
      </c>
      <c r="Y303" s="25">
        <f t="shared" si="29"/>
        <v>110.00000000000001</v>
      </c>
      <c r="Z303" s="25">
        <f t="shared" si="30"/>
        <v>135.30000000000001</v>
      </c>
      <c r="AA303" s="13">
        <v>0.4</v>
      </c>
      <c r="AB303" s="79">
        <f t="shared" si="31"/>
        <v>0.33</v>
      </c>
      <c r="AC303" s="13">
        <v>0.45</v>
      </c>
      <c r="AD303" s="37">
        <f t="shared" si="32"/>
        <v>0.30250000000000005</v>
      </c>
      <c r="AE303" s="70"/>
      <c r="AF303" s="11"/>
      <c r="AG303" s="41">
        <f t="shared" si="33"/>
        <v>0.55000000000000004</v>
      </c>
    </row>
    <row r="304" spans="1:33">
      <c r="A304" s="11">
        <v>738720719</v>
      </c>
      <c r="B304" s="11" t="s">
        <v>35</v>
      </c>
      <c r="C304" s="11" t="s">
        <v>1980</v>
      </c>
      <c r="D304" s="11"/>
      <c r="E304" s="12" t="s">
        <v>2001</v>
      </c>
      <c r="F304" s="77" t="s">
        <v>1553</v>
      </c>
      <c r="G304" s="13" t="s">
        <v>2002</v>
      </c>
      <c r="H304" s="20" t="s">
        <v>2007</v>
      </c>
      <c r="I304" s="13" t="s">
        <v>1487</v>
      </c>
      <c r="J304" s="13" t="s">
        <v>1544</v>
      </c>
      <c r="K304" s="13" t="s">
        <v>41</v>
      </c>
      <c r="L304" s="11" t="s">
        <v>1462</v>
      </c>
      <c r="M304" s="11"/>
      <c r="N304" s="11">
        <v>200</v>
      </c>
      <c r="O304" s="11" t="s">
        <v>288</v>
      </c>
      <c r="P304" s="11" t="s">
        <v>1330</v>
      </c>
      <c r="Q304" s="11">
        <v>32</v>
      </c>
      <c r="R304" s="11">
        <v>6400</v>
      </c>
      <c r="S304" s="13" t="s">
        <v>1330</v>
      </c>
      <c r="T304" s="11"/>
      <c r="U304" s="63">
        <v>0.62</v>
      </c>
      <c r="V304" s="17">
        <f t="shared" si="28"/>
        <v>0.10144927536231874</v>
      </c>
      <c r="W304" s="85">
        <v>0.69</v>
      </c>
      <c r="X304" s="21" t="s">
        <v>288</v>
      </c>
      <c r="Y304" s="25">
        <f t="shared" si="29"/>
        <v>138</v>
      </c>
      <c r="Z304" s="25">
        <f t="shared" si="30"/>
        <v>169.74</v>
      </c>
      <c r="AA304" s="13">
        <v>0.4</v>
      </c>
      <c r="AB304" s="79">
        <f t="shared" si="31"/>
        <v>0.41399999999999998</v>
      </c>
      <c r="AC304" s="13">
        <v>0.45</v>
      </c>
      <c r="AD304" s="37">
        <f t="shared" si="32"/>
        <v>0.3795</v>
      </c>
      <c r="AE304" s="70"/>
      <c r="AF304" s="11"/>
      <c r="AG304" s="41">
        <f t="shared" si="33"/>
        <v>0.69</v>
      </c>
    </row>
    <row r="305" spans="1:33">
      <c r="A305" s="11">
        <v>738720872</v>
      </c>
      <c r="B305" s="11" t="s">
        <v>35</v>
      </c>
      <c r="C305" s="11" t="s">
        <v>1980</v>
      </c>
      <c r="D305" s="11"/>
      <c r="E305" s="12" t="s">
        <v>2001</v>
      </c>
      <c r="F305" s="77" t="s">
        <v>1555</v>
      </c>
      <c r="G305" s="13" t="s">
        <v>2002</v>
      </c>
      <c r="H305" s="20" t="s">
        <v>2008</v>
      </c>
      <c r="I305" s="13" t="s">
        <v>1487</v>
      </c>
      <c r="J305" s="13" t="s">
        <v>1544</v>
      </c>
      <c r="K305" s="13" t="s">
        <v>41</v>
      </c>
      <c r="L305" s="11" t="s">
        <v>1462</v>
      </c>
      <c r="M305" s="11"/>
      <c r="N305" s="11">
        <v>100</v>
      </c>
      <c r="O305" s="11" t="s">
        <v>288</v>
      </c>
      <c r="P305" s="11" t="s">
        <v>1330</v>
      </c>
      <c r="Q305" s="11">
        <v>40</v>
      </c>
      <c r="R305" s="11">
        <v>4000</v>
      </c>
      <c r="S305" s="13" t="s">
        <v>1330</v>
      </c>
      <c r="T305" s="11"/>
      <c r="U305" s="63">
        <v>0.69399999999999995</v>
      </c>
      <c r="V305" s="17">
        <f t="shared" si="28"/>
        <v>0.12151898734177224</v>
      </c>
      <c r="W305" s="38">
        <v>0.79</v>
      </c>
      <c r="X305" s="21" t="s">
        <v>288</v>
      </c>
      <c r="Y305" s="25">
        <f t="shared" si="29"/>
        <v>79</v>
      </c>
      <c r="Z305" s="25">
        <f t="shared" si="30"/>
        <v>97.17</v>
      </c>
      <c r="AA305" s="13">
        <v>0.4</v>
      </c>
      <c r="AB305" s="79">
        <f t="shared" si="31"/>
        <v>0.47399999999999998</v>
      </c>
      <c r="AC305" s="13">
        <v>0.45</v>
      </c>
      <c r="AD305" s="37">
        <f t="shared" si="32"/>
        <v>0.43450000000000005</v>
      </c>
      <c r="AE305" s="70"/>
      <c r="AF305" s="11"/>
      <c r="AG305" s="41">
        <f t="shared" si="33"/>
        <v>0.79</v>
      </c>
    </row>
    <row r="306" spans="1:33">
      <c r="A306" s="11">
        <v>738720736</v>
      </c>
      <c r="B306" s="11" t="s">
        <v>35</v>
      </c>
      <c r="C306" s="11" t="s">
        <v>1980</v>
      </c>
      <c r="D306" s="11"/>
      <c r="E306" s="12" t="s">
        <v>2001</v>
      </c>
      <c r="F306" s="77" t="s">
        <v>1557</v>
      </c>
      <c r="G306" s="13" t="s">
        <v>2002</v>
      </c>
      <c r="H306" s="20" t="s">
        <v>2009</v>
      </c>
      <c r="I306" s="13" t="s">
        <v>1487</v>
      </c>
      <c r="J306" s="13" t="s">
        <v>1544</v>
      </c>
      <c r="K306" s="13" t="s">
        <v>41</v>
      </c>
      <c r="L306" s="11" t="s">
        <v>1462</v>
      </c>
      <c r="M306" s="11"/>
      <c r="N306" s="11">
        <v>100</v>
      </c>
      <c r="O306" s="11" t="s">
        <v>288</v>
      </c>
      <c r="P306" s="11" t="s">
        <v>1330</v>
      </c>
      <c r="Q306" s="11">
        <v>40</v>
      </c>
      <c r="R306" s="11">
        <v>4000</v>
      </c>
      <c r="S306" s="13" t="s">
        <v>1330</v>
      </c>
      <c r="T306" s="11"/>
      <c r="U306" s="63">
        <v>0.77</v>
      </c>
      <c r="V306" s="17">
        <f t="shared" si="28"/>
        <v>0.14444444444444449</v>
      </c>
      <c r="W306" s="38">
        <v>0.9</v>
      </c>
      <c r="X306" s="21" t="s">
        <v>288</v>
      </c>
      <c r="Y306" s="25">
        <f t="shared" si="29"/>
        <v>90</v>
      </c>
      <c r="Z306" s="25">
        <f t="shared" si="30"/>
        <v>110.7</v>
      </c>
      <c r="AA306" s="13">
        <v>0.4</v>
      </c>
      <c r="AB306" s="79">
        <f t="shared" si="31"/>
        <v>0.54</v>
      </c>
      <c r="AC306" s="13">
        <v>0.45</v>
      </c>
      <c r="AD306" s="37">
        <f t="shared" si="32"/>
        <v>0.49500000000000005</v>
      </c>
      <c r="AE306" s="70"/>
      <c r="AF306" s="11"/>
      <c r="AG306" s="41">
        <f t="shared" si="33"/>
        <v>0.9</v>
      </c>
    </row>
    <row r="307" spans="1:33">
      <c r="A307" s="11">
        <v>738720737</v>
      </c>
      <c r="B307" s="11" t="s">
        <v>35</v>
      </c>
      <c r="C307" s="11" t="s">
        <v>1980</v>
      </c>
      <c r="D307" s="11"/>
      <c r="E307" s="12" t="s">
        <v>2001</v>
      </c>
      <c r="F307" s="77" t="s">
        <v>1559</v>
      </c>
      <c r="G307" s="13" t="s">
        <v>2002</v>
      </c>
      <c r="H307" s="20" t="s">
        <v>2010</v>
      </c>
      <c r="I307" s="13" t="s">
        <v>1487</v>
      </c>
      <c r="J307" s="13" t="s">
        <v>1544</v>
      </c>
      <c r="K307" s="13" t="s">
        <v>41</v>
      </c>
      <c r="L307" s="11" t="s">
        <v>1462</v>
      </c>
      <c r="M307" s="11"/>
      <c r="N307" s="11">
        <v>100</v>
      </c>
      <c r="O307" s="11" t="s">
        <v>288</v>
      </c>
      <c r="P307" s="11" t="s">
        <v>1330</v>
      </c>
      <c r="Q307" s="11">
        <v>40</v>
      </c>
      <c r="R307" s="11">
        <v>4000</v>
      </c>
      <c r="S307" s="13" t="s">
        <v>1330</v>
      </c>
      <c r="T307" s="11"/>
      <c r="U307" s="63">
        <v>0.92500000000000004</v>
      </c>
      <c r="V307" s="17">
        <f t="shared" si="28"/>
        <v>0.13551401869158874</v>
      </c>
      <c r="W307" s="38">
        <v>1.07</v>
      </c>
      <c r="X307" s="21" t="s">
        <v>288</v>
      </c>
      <c r="Y307" s="25">
        <f t="shared" si="29"/>
        <v>107</v>
      </c>
      <c r="Z307" s="25">
        <f t="shared" si="30"/>
        <v>131.60999999999999</v>
      </c>
      <c r="AA307" s="13">
        <v>0.4</v>
      </c>
      <c r="AB307" s="79">
        <f t="shared" si="31"/>
        <v>0.64200000000000002</v>
      </c>
      <c r="AC307" s="13">
        <v>0.45</v>
      </c>
      <c r="AD307" s="37">
        <f t="shared" si="32"/>
        <v>0.58850000000000013</v>
      </c>
      <c r="AE307" s="70"/>
      <c r="AF307" s="11"/>
      <c r="AG307" s="41">
        <f t="shared" si="33"/>
        <v>1.07</v>
      </c>
    </row>
    <row r="308" spans="1:33">
      <c r="A308" s="11">
        <v>738720738</v>
      </c>
      <c r="B308" s="11" t="s">
        <v>35</v>
      </c>
      <c r="C308" s="11" t="s">
        <v>1980</v>
      </c>
      <c r="D308" s="11"/>
      <c r="E308" s="12" t="s">
        <v>2001</v>
      </c>
      <c r="F308" s="77" t="s">
        <v>1561</v>
      </c>
      <c r="G308" s="13" t="s">
        <v>2002</v>
      </c>
      <c r="H308" s="20" t="s">
        <v>2011</v>
      </c>
      <c r="I308" s="13" t="s">
        <v>1487</v>
      </c>
      <c r="J308" s="13" t="s">
        <v>1544</v>
      </c>
      <c r="K308" s="13" t="s">
        <v>41</v>
      </c>
      <c r="L308" s="11" t="s">
        <v>1462</v>
      </c>
      <c r="M308" s="11"/>
      <c r="N308" s="11">
        <v>100</v>
      </c>
      <c r="O308" s="11" t="s">
        <v>288</v>
      </c>
      <c r="P308" s="11" t="s">
        <v>1330</v>
      </c>
      <c r="Q308" s="11">
        <v>40</v>
      </c>
      <c r="R308" s="11">
        <v>4000</v>
      </c>
      <c r="S308" s="13" t="s">
        <v>1330</v>
      </c>
      <c r="T308" s="11"/>
      <c r="U308" s="63">
        <v>1.17</v>
      </c>
      <c r="V308" s="17">
        <f t="shared" si="28"/>
        <v>7.8740157480315043E-2</v>
      </c>
      <c r="W308" s="38">
        <v>1.27</v>
      </c>
      <c r="X308" s="21" t="s">
        <v>288</v>
      </c>
      <c r="Y308" s="25">
        <f t="shared" si="29"/>
        <v>127</v>
      </c>
      <c r="Z308" s="25">
        <f t="shared" si="30"/>
        <v>156.21</v>
      </c>
      <c r="AA308" s="13">
        <v>0.4</v>
      </c>
      <c r="AB308" s="79">
        <f t="shared" si="31"/>
        <v>0.76200000000000001</v>
      </c>
      <c r="AC308" s="13">
        <v>0.45</v>
      </c>
      <c r="AD308" s="37">
        <f t="shared" si="32"/>
        <v>0.69850000000000012</v>
      </c>
      <c r="AE308" s="70"/>
      <c r="AF308" s="11"/>
      <c r="AG308" s="41">
        <f t="shared" si="33"/>
        <v>1.27</v>
      </c>
    </row>
    <row r="309" spans="1:33">
      <c r="A309" s="11">
        <v>738720739</v>
      </c>
      <c r="B309" s="11" t="s">
        <v>35</v>
      </c>
      <c r="C309" s="11" t="s">
        <v>1980</v>
      </c>
      <c r="D309" s="11"/>
      <c r="E309" s="12" t="s">
        <v>2001</v>
      </c>
      <c r="F309" s="77" t="s">
        <v>1563</v>
      </c>
      <c r="G309" s="13" t="s">
        <v>2002</v>
      </c>
      <c r="H309" s="20" t="s">
        <v>2012</v>
      </c>
      <c r="I309" s="13" t="s">
        <v>1487</v>
      </c>
      <c r="J309" s="13" t="s">
        <v>1544</v>
      </c>
      <c r="K309" s="13" t="s">
        <v>41</v>
      </c>
      <c r="L309" s="11" t="s">
        <v>1462</v>
      </c>
      <c r="M309" s="11"/>
      <c r="N309" s="11">
        <v>100</v>
      </c>
      <c r="O309" s="11" t="s">
        <v>288</v>
      </c>
      <c r="P309" s="11" t="s">
        <v>1330</v>
      </c>
      <c r="Q309" s="11">
        <v>40</v>
      </c>
      <c r="R309" s="11">
        <v>4000</v>
      </c>
      <c r="S309" s="13" t="s">
        <v>1330</v>
      </c>
      <c r="T309" s="11"/>
      <c r="U309" s="63">
        <v>1.2849999999999999</v>
      </c>
      <c r="V309" s="17">
        <f t="shared" si="28"/>
        <v>8.2142857142857184E-2</v>
      </c>
      <c r="W309" s="38">
        <v>1.4</v>
      </c>
      <c r="X309" s="21" t="s">
        <v>288</v>
      </c>
      <c r="Y309" s="25">
        <f t="shared" si="29"/>
        <v>140</v>
      </c>
      <c r="Z309" s="25">
        <f t="shared" si="30"/>
        <v>172.2</v>
      </c>
      <c r="AA309" s="13">
        <v>0.4</v>
      </c>
      <c r="AB309" s="79">
        <f t="shared" si="31"/>
        <v>0.84</v>
      </c>
      <c r="AC309" s="13">
        <v>0.45</v>
      </c>
      <c r="AD309" s="37">
        <f t="shared" si="32"/>
        <v>0.77</v>
      </c>
      <c r="AE309" s="70"/>
      <c r="AF309" s="11"/>
      <c r="AG309" s="41">
        <f t="shared" si="33"/>
        <v>1.4</v>
      </c>
    </row>
    <row r="310" spans="1:33">
      <c r="A310" s="11">
        <v>738720759</v>
      </c>
      <c r="B310" s="11" t="s">
        <v>35</v>
      </c>
      <c r="C310" s="11" t="s">
        <v>1980</v>
      </c>
      <c r="D310" s="11"/>
      <c r="E310" s="12" t="s">
        <v>2001</v>
      </c>
      <c r="F310" s="77" t="s">
        <v>1565</v>
      </c>
      <c r="G310" s="13" t="s">
        <v>2002</v>
      </c>
      <c r="H310" s="20" t="s">
        <v>2013</v>
      </c>
      <c r="I310" s="13" t="s">
        <v>1487</v>
      </c>
      <c r="J310" s="13" t="s">
        <v>1544</v>
      </c>
      <c r="K310" s="13" t="s">
        <v>41</v>
      </c>
      <c r="L310" s="11" t="s">
        <v>1462</v>
      </c>
      <c r="M310" s="11"/>
      <c r="N310" s="11">
        <v>100</v>
      </c>
      <c r="O310" s="11" t="s">
        <v>288</v>
      </c>
      <c r="P310" s="11" t="s">
        <v>1330</v>
      </c>
      <c r="Q310" s="11">
        <v>40</v>
      </c>
      <c r="R310" s="11">
        <v>4000</v>
      </c>
      <c r="S310" s="13" t="s">
        <v>1330</v>
      </c>
      <c r="T310" s="11"/>
      <c r="U310" s="63">
        <v>1.552</v>
      </c>
      <c r="V310" s="17">
        <f t="shared" si="28"/>
        <v>0.15652173913043477</v>
      </c>
      <c r="W310" s="38">
        <v>1.84</v>
      </c>
      <c r="X310" s="21" t="s">
        <v>288</v>
      </c>
      <c r="Y310" s="25">
        <f t="shared" si="29"/>
        <v>184</v>
      </c>
      <c r="Z310" s="25">
        <f t="shared" si="30"/>
        <v>226.32</v>
      </c>
      <c r="AA310" s="13">
        <v>0.4</v>
      </c>
      <c r="AB310" s="79">
        <f t="shared" si="31"/>
        <v>1.1040000000000001</v>
      </c>
      <c r="AC310" s="13">
        <v>0.45</v>
      </c>
      <c r="AD310" s="37">
        <f t="shared" si="32"/>
        <v>1.0120000000000002</v>
      </c>
      <c r="AE310" s="70"/>
      <c r="AF310" s="11"/>
      <c r="AG310" s="41">
        <f t="shared" si="33"/>
        <v>1.84</v>
      </c>
    </row>
    <row r="311" spans="1:33">
      <c r="A311" s="11">
        <v>738720303</v>
      </c>
      <c r="B311" s="11" t="s">
        <v>35</v>
      </c>
      <c r="C311" s="11" t="s">
        <v>1980</v>
      </c>
      <c r="D311" s="11"/>
      <c r="E311" s="12" t="s">
        <v>2001</v>
      </c>
      <c r="F311" s="77" t="s">
        <v>1567</v>
      </c>
      <c r="G311" s="13" t="s">
        <v>2002</v>
      </c>
      <c r="H311" s="20" t="s">
        <v>2014</v>
      </c>
      <c r="I311" s="13" t="s">
        <v>1487</v>
      </c>
      <c r="J311" s="13" t="s">
        <v>1544</v>
      </c>
      <c r="K311" s="13" t="s">
        <v>41</v>
      </c>
      <c r="L311" s="11" t="s">
        <v>1462</v>
      </c>
      <c r="M311" s="11"/>
      <c r="N311" s="11">
        <v>100</v>
      </c>
      <c r="O311" s="11" t="s">
        <v>288</v>
      </c>
      <c r="P311" s="11" t="s">
        <v>1330</v>
      </c>
      <c r="Q311" s="11">
        <v>40</v>
      </c>
      <c r="R311" s="11">
        <v>4000</v>
      </c>
      <c r="S311" s="13" t="s">
        <v>1330</v>
      </c>
      <c r="T311" s="11"/>
      <c r="U311" s="63">
        <v>1.81</v>
      </c>
      <c r="V311" s="17">
        <f t="shared" si="28"/>
        <v>8.1218274111675037E-2</v>
      </c>
      <c r="W311" s="38">
        <v>1.97</v>
      </c>
      <c r="X311" s="21" t="s">
        <v>288</v>
      </c>
      <c r="Y311" s="25">
        <f t="shared" si="29"/>
        <v>197</v>
      </c>
      <c r="Z311" s="25">
        <f t="shared" si="30"/>
        <v>242.31</v>
      </c>
      <c r="AA311" s="13">
        <v>0.4</v>
      </c>
      <c r="AB311" s="79">
        <f t="shared" si="31"/>
        <v>1.1819999999999999</v>
      </c>
      <c r="AC311" s="13">
        <v>0.45</v>
      </c>
      <c r="AD311" s="37">
        <f t="shared" si="32"/>
        <v>1.0835000000000001</v>
      </c>
      <c r="AE311" s="70"/>
      <c r="AF311" s="11"/>
      <c r="AG311" s="41">
        <f t="shared" si="33"/>
        <v>1.97</v>
      </c>
    </row>
    <row r="312" spans="1:33">
      <c r="A312" s="11">
        <v>738720305</v>
      </c>
      <c r="B312" s="11" t="s">
        <v>35</v>
      </c>
      <c r="C312" s="11" t="s">
        <v>1980</v>
      </c>
      <c r="D312" s="11"/>
      <c r="E312" s="12" t="s">
        <v>2001</v>
      </c>
      <c r="F312" s="77" t="s">
        <v>1569</v>
      </c>
      <c r="G312" s="13" t="s">
        <v>2002</v>
      </c>
      <c r="H312" s="20" t="s">
        <v>2015</v>
      </c>
      <c r="I312" s="13" t="s">
        <v>1487</v>
      </c>
      <c r="J312" s="13" t="s">
        <v>1544</v>
      </c>
      <c r="K312" s="13" t="s">
        <v>41</v>
      </c>
      <c r="L312" s="11" t="s">
        <v>1462</v>
      </c>
      <c r="M312" s="11"/>
      <c r="N312" s="11">
        <v>100</v>
      </c>
      <c r="O312" s="11" t="s">
        <v>288</v>
      </c>
      <c r="P312" s="11" t="s">
        <v>1330</v>
      </c>
      <c r="Q312" s="11">
        <v>32</v>
      </c>
      <c r="R312" s="11">
        <v>3200</v>
      </c>
      <c r="S312" s="13" t="s">
        <v>1330</v>
      </c>
      <c r="T312" s="11"/>
      <c r="U312" s="63">
        <v>2.1549999999999998</v>
      </c>
      <c r="V312" s="17">
        <f t="shared" si="28"/>
        <v>8.2978723404255383E-2</v>
      </c>
      <c r="W312" s="38">
        <v>2.35</v>
      </c>
      <c r="X312" s="21" t="s">
        <v>288</v>
      </c>
      <c r="Y312" s="25">
        <f t="shared" si="29"/>
        <v>235</v>
      </c>
      <c r="Z312" s="25">
        <f t="shared" si="30"/>
        <v>289.05</v>
      </c>
      <c r="AA312" s="13">
        <v>0.4</v>
      </c>
      <c r="AB312" s="79">
        <f t="shared" si="31"/>
        <v>1.41</v>
      </c>
      <c r="AC312" s="13">
        <v>0.45</v>
      </c>
      <c r="AD312" s="37">
        <f t="shared" si="32"/>
        <v>1.2925000000000002</v>
      </c>
      <c r="AE312" s="70"/>
      <c r="AF312" s="11"/>
      <c r="AG312" s="41">
        <f t="shared" si="33"/>
        <v>2.35</v>
      </c>
    </row>
    <row r="313" spans="1:33">
      <c r="A313" s="11">
        <v>738720307</v>
      </c>
      <c r="B313" s="11" t="s">
        <v>35</v>
      </c>
      <c r="C313" s="11" t="s">
        <v>1980</v>
      </c>
      <c r="D313" s="11"/>
      <c r="E313" s="12" t="s">
        <v>2001</v>
      </c>
      <c r="F313" s="77" t="s">
        <v>1571</v>
      </c>
      <c r="G313" s="13" t="s">
        <v>2002</v>
      </c>
      <c r="H313" s="20" t="s">
        <v>2016</v>
      </c>
      <c r="I313" s="13" t="s">
        <v>1487</v>
      </c>
      <c r="J313" s="13" t="s">
        <v>1544</v>
      </c>
      <c r="K313" s="13" t="s">
        <v>41</v>
      </c>
      <c r="L313" s="11" t="s">
        <v>1462</v>
      </c>
      <c r="M313" s="11"/>
      <c r="N313" s="11">
        <v>100</v>
      </c>
      <c r="O313" s="11" t="s">
        <v>288</v>
      </c>
      <c r="P313" s="11" t="s">
        <v>1330</v>
      </c>
      <c r="Q313" s="11">
        <v>32</v>
      </c>
      <c r="R313" s="11">
        <v>3200</v>
      </c>
      <c r="S313" s="13" t="s">
        <v>1330</v>
      </c>
      <c r="T313" s="11"/>
      <c r="U313" s="63">
        <v>2.37</v>
      </c>
      <c r="V313" s="17">
        <f t="shared" si="28"/>
        <v>8.1395348837209336E-2</v>
      </c>
      <c r="W313" s="38">
        <v>2.58</v>
      </c>
      <c r="X313" s="21" t="s">
        <v>288</v>
      </c>
      <c r="Y313" s="25">
        <f t="shared" si="29"/>
        <v>258</v>
      </c>
      <c r="Z313" s="25">
        <f t="shared" si="30"/>
        <v>317.33999999999997</v>
      </c>
      <c r="AA313" s="13">
        <v>0.4</v>
      </c>
      <c r="AB313" s="79">
        <f t="shared" si="31"/>
        <v>1.548</v>
      </c>
      <c r="AC313" s="13">
        <v>0.45</v>
      </c>
      <c r="AD313" s="37">
        <f t="shared" si="32"/>
        <v>1.4190000000000003</v>
      </c>
      <c r="AE313" s="70"/>
      <c r="AF313" s="11"/>
      <c r="AG313" s="41">
        <f t="shared" si="33"/>
        <v>2.58</v>
      </c>
    </row>
    <row r="314" spans="1:33">
      <c r="A314" s="11">
        <v>738720309</v>
      </c>
      <c r="B314" s="11" t="s">
        <v>35</v>
      </c>
      <c r="C314" s="11" t="s">
        <v>1980</v>
      </c>
      <c r="D314" s="11"/>
      <c r="E314" s="12" t="s">
        <v>2001</v>
      </c>
      <c r="F314" s="77" t="s">
        <v>1573</v>
      </c>
      <c r="G314" s="13" t="s">
        <v>2002</v>
      </c>
      <c r="H314" s="20" t="s">
        <v>2017</v>
      </c>
      <c r="I314" s="13" t="s">
        <v>1487</v>
      </c>
      <c r="J314" s="13" t="s">
        <v>1544</v>
      </c>
      <c r="K314" s="13" t="s">
        <v>41</v>
      </c>
      <c r="L314" s="11" t="s">
        <v>1462</v>
      </c>
      <c r="M314" s="11"/>
      <c r="N314" s="11">
        <v>50</v>
      </c>
      <c r="O314" s="11" t="s">
        <v>288</v>
      </c>
      <c r="P314" s="11" t="s">
        <v>1330</v>
      </c>
      <c r="Q314" s="11">
        <v>32</v>
      </c>
      <c r="R314" s="11">
        <v>1600</v>
      </c>
      <c r="S314" s="13" t="s">
        <v>1330</v>
      </c>
      <c r="T314" s="11"/>
      <c r="U314" s="63">
        <v>2.54</v>
      </c>
      <c r="V314" s="17">
        <f t="shared" si="28"/>
        <v>7.9710144927536142E-2</v>
      </c>
      <c r="W314" s="38">
        <v>2.76</v>
      </c>
      <c r="X314" s="21" t="s">
        <v>288</v>
      </c>
      <c r="Y314" s="25">
        <f t="shared" si="29"/>
        <v>138</v>
      </c>
      <c r="Z314" s="25">
        <f t="shared" si="30"/>
        <v>169.74</v>
      </c>
      <c r="AA314" s="13">
        <v>0.4</v>
      </c>
      <c r="AB314" s="79">
        <f t="shared" si="31"/>
        <v>1.6559999999999999</v>
      </c>
      <c r="AC314" s="13">
        <v>0.45</v>
      </c>
      <c r="AD314" s="37">
        <f t="shared" si="32"/>
        <v>1.518</v>
      </c>
      <c r="AE314" s="70"/>
      <c r="AF314" s="11"/>
      <c r="AG314" s="41">
        <f t="shared" si="33"/>
        <v>2.76</v>
      </c>
    </row>
    <row r="315" spans="1:33">
      <c r="A315" s="11">
        <v>738720311</v>
      </c>
      <c r="B315" s="11" t="s">
        <v>35</v>
      </c>
      <c r="C315" s="11" t="s">
        <v>1980</v>
      </c>
      <c r="D315" s="11"/>
      <c r="E315" s="12" t="s">
        <v>2001</v>
      </c>
      <c r="F315" s="77" t="s">
        <v>1575</v>
      </c>
      <c r="G315" s="13" t="s">
        <v>2002</v>
      </c>
      <c r="H315" s="20" t="s">
        <v>2018</v>
      </c>
      <c r="I315" s="13" t="s">
        <v>1487</v>
      </c>
      <c r="J315" s="13" t="s">
        <v>1544</v>
      </c>
      <c r="K315" s="13" t="s">
        <v>41</v>
      </c>
      <c r="L315" s="11" t="s">
        <v>1462</v>
      </c>
      <c r="M315" s="11"/>
      <c r="N315" s="11">
        <v>50</v>
      </c>
      <c r="O315" s="11" t="s">
        <v>288</v>
      </c>
      <c r="P315" s="11" t="s">
        <v>1330</v>
      </c>
      <c r="Q315" s="11">
        <v>32</v>
      </c>
      <c r="R315" s="11">
        <v>1600</v>
      </c>
      <c r="S315" s="13" t="s">
        <v>1330</v>
      </c>
      <c r="T315" s="11"/>
      <c r="U315" s="63">
        <v>2.83</v>
      </c>
      <c r="V315" s="17">
        <f t="shared" si="28"/>
        <v>8.4142394822006361E-2</v>
      </c>
      <c r="W315" s="38">
        <v>3.09</v>
      </c>
      <c r="X315" s="21" t="s">
        <v>288</v>
      </c>
      <c r="Y315" s="25">
        <f t="shared" si="29"/>
        <v>154.5</v>
      </c>
      <c r="Z315" s="25">
        <f t="shared" si="30"/>
        <v>190.035</v>
      </c>
      <c r="AA315" s="13">
        <v>0.4</v>
      </c>
      <c r="AB315" s="79">
        <f t="shared" si="31"/>
        <v>1.8539999999999999</v>
      </c>
      <c r="AC315" s="13">
        <v>0.45</v>
      </c>
      <c r="AD315" s="37">
        <f t="shared" si="32"/>
        <v>1.6995</v>
      </c>
      <c r="AE315" s="70"/>
      <c r="AF315" s="11"/>
      <c r="AG315" s="41">
        <f t="shared" si="33"/>
        <v>3.09</v>
      </c>
    </row>
    <row r="316" spans="1:33">
      <c r="A316" s="11">
        <v>738720313</v>
      </c>
      <c r="B316" s="11" t="s">
        <v>35</v>
      </c>
      <c r="C316" s="11" t="s">
        <v>1980</v>
      </c>
      <c r="D316" s="11"/>
      <c r="E316" s="12" t="s">
        <v>2001</v>
      </c>
      <c r="F316" s="77" t="s">
        <v>1577</v>
      </c>
      <c r="G316" s="13" t="s">
        <v>2002</v>
      </c>
      <c r="H316" s="20" t="s">
        <v>2019</v>
      </c>
      <c r="I316" s="13" t="s">
        <v>1487</v>
      </c>
      <c r="J316" s="13" t="s">
        <v>1544</v>
      </c>
      <c r="K316" s="13" t="s">
        <v>41</v>
      </c>
      <c r="L316" s="11" t="s">
        <v>1462</v>
      </c>
      <c r="M316" s="11"/>
      <c r="N316" s="11">
        <v>50</v>
      </c>
      <c r="O316" s="11" t="s">
        <v>288</v>
      </c>
      <c r="P316" s="11" t="s">
        <v>1330</v>
      </c>
      <c r="Q316" s="11">
        <v>32</v>
      </c>
      <c r="R316" s="11">
        <v>1600</v>
      </c>
      <c r="S316" s="13" t="s">
        <v>1330</v>
      </c>
      <c r="T316" s="11"/>
      <c r="U316" s="63">
        <v>3.13</v>
      </c>
      <c r="V316" s="17">
        <f t="shared" si="28"/>
        <v>8.2111436950146666E-2</v>
      </c>
      <c r="W316" s="38">
        <v>3.41</v>
      </c>
      <c r="X316" s="21" t="s">
        <v>288</v>
      </c>
      <c r="Y316" s="25">
        <f t="shared" si="29"/>
        <v>170.5</v>
      </c>
      <c r="Z316" s="25">
        <f t="shared" si="30"/>
        <v>209.715</v>
      </c>
      <c r="AA316" s="13">
        <v>0.4</v>
      </c>
      <c r="AB316" s="79">
        <f t="shared" si="31"/>
        <v>2.0459999999999998</v>
      </c>
      <c r="AC316" s="13">
        <v>0.45</v>
      </c>
      <c r="AD316" s="37">
        <f t="shared" si="32"/>
        <v>1.8755000000000002</v>
      </c>
      <c r="AE316" s="70"/>
      <c r="AF316" s="11"/>
      <c r="AG316" s="41">
        <f t="shared" si="33"/>
        <v>3.41</v>
      </c>
    </row>
    <row r="317" spans="1:33">
      <c r="A317" s="11">
        <v>738720315</v>
      </c>
      <c r="B317" s="11" t="s">
        <v>35</v>
      </c>
      <c r="C317" s="11" t="s">
        <v>1980</v>
      </c>
      <c r="D317" s="11"/>
      <c r="E317" s="12" t="s">
        <v>2001</v>
      </c>
      <c r="F317" s="77" t="s">
        <v>1579</v>
      </c>
      <c r="G317" s="13" t="s">
        <v>2002</v>
      </c>
      <c r="H317" s="20" t="s">
        <v>2020</v>
      </c>
      <c r="I317" s="13" t="s">
        <v>1487</v>
      </c>
      <c r="J317" s="13" t="s">
        <v>1544</v>
      </c>
      <c r="K317" s="13" t="s">
        <v>41</v>
      </c>
      <c r="L317" s="11" t="s">
        <v>1462</v>
      </c>
      <c r="M317" s="11"/>
      <c r="N317" s="11">
        <v>50</v>
      </c>
      <c r="O317" s="11" t="s">
        <v>288</v>
      </c>
      <c r="P317" s="11" t="s">
        <v>1330</v>
      </c>
      <c r="Q317" s="11">
        <v>32</v>
      </c>
      <c r="R317" s="11">
        <v>1600</v>
      </c>
      <c r="S317" s="13" t="s">
        <v>1330</v>
      </c>
      <c r="T317" s="11"/>
      <c r="U317" s="63">
        <v>3.42</v>
      </c>
      <c r="V317" s="17">
        <f t="shared" si="28"/>
        <v>8.3109919571045632E-2</v>
      </c>
      <c r="W317" s="38">
        <v>3.73</v>
      </c>
      <c r="X317" s="21" t="s">
        <v>288</v>
      </c>
      <c r="Y317" s="25">
        <f t="shared" si="29"/>
        <v>186.5</v>
      </c>
      <c r="Z317" s="25">
        <f t="shared" si="30"/>
        <v>229.39500000000001</v>
      </c>
      <c r="AA317" s="13">
        <v>0.4</v>
      </c>
      <c r="AB317" s="79">
        <f t="shared" si="31"/>
        <v>2.238</v>
      </c>
      <c r="AC317" s="13">
        <v>0.45</v>
      </c>
      <c r="AD317" s="37">
        <f t="shared" si="32"/>
        <v>2.0515000000000003</v>
      </c>
      <c r="AE317" s="70"/>
      <c r="AF317" s="11"/>
      <c r="AG317" s="41">
        <f t="shared" si="33"/>
        <v>3.73</v>
      </c>
    </row>
    <row r="318" spans="1:33">
      <c r="A318" s="11">
        <v>738720816</v>
      </c>
      <c r="B318" s="11" t="s">
        <v>35</v>
      </c>
      <c r="C318" s="11" t="s">
        <v>1980</v>
      </c>
      <c r="D318" s="11"/>
      <c r="E318" s="12" t="s">
        <v>2021</v>
      </c>
      <c r="F318" s="77"/>
      <c r="G318" s="13" t="s">
        <v>2022</v>
      </c>
      <c r="H318" s="20" t="s">
        <v>2023</v>
      </c>
      <c r="I318" s="13" t="s">
        <v>1487</v>
      </c>
      <c r="J318" s="13" t="s">
        <v>1544</v>
      </c>
      <c r="K318" s="13" t="s">
        <v>41</v>
      </c>
      <c r="L318" s="11" t="s">
        <v>1462</v>
      </c>
      <c r="M318" s="11"/>
      <c r="N318" s="11">
        <v>1</v>
      </c>
      <c r="O318" s="11" t="s">
        <v>288</v>
      </c>
      <c r="P318" s="11"/>
      <c r="Q318" s="11">
        <v>384</v>
      </c>
      <c r="R318" s="11">
        <v>384</v>
      </c>
      <c r="S318" s="13" t="s">
        <v>1465</v>
      </c>
      <c r="T318" s="11"/>
      <c r="U318" s="63">
        <v>36.5</v>
      </c>
      <c r="V318" s="17">
        <f t="shared" si="28"/>
        <v>7.3604060913705527E-2</v>
      </c>
      <c r="W318" s="38">
        <v>39.4</v>
      </c>
      <c r="X318" s="21" t="s">
        <v>288</v>
      </c>
      <c r="Y318" s="25">
        <f t="shared" si="29"/>
        <v>39.4</v>
      </c>
      <c r="Z318" s="25">
        <f t="shared" si="30"/>
        <v>48.461999999999996</v>
      </c>
      <c r="AA318" s="13">
        <v>0.4</v>
      </c>
      <c r="AB318" s="79">
        <f t="shared" si="31"/>
        <v>23.639999999999997</v>
      </c>
      <c r="AC318" s="13">
        <v>0.45</v>
      </c>
      <c r="AD318" s="37">
        <f t="shared" si="32"/>
        <v>21.67</v>
      </c>
      <c r="AE318" s="70"/>
      <c r="AF318" s="11"/>
      <c r="AG318" s="41">
        <f t="shared" si="33"/>
        <v>39.4</v>
      </c>
    </row>
    <row r="319" spans="1:33">
      <c r="A319" s="11">
        <v>738720346</v>
      </c>
      <c r="B319" s="11" t="s">
        <v>35</v>
      </c>
      <c r="C319" s="11" t="s">
        <v>1980</v>
      </c>
      <c r="D319" s="11"/>
      <c r="E319" s="12" t="s">
        <v>2024</v>
      </c>
      <c r="F319" s="77"/>
      <c r="G319" s="13" t="s">
        <v>2025</v>
      </c>
      <c r="H319" s="20" t="s">
        <v>2026</v>
      </c>
      <c r="I319" s="13" t="s">
        <v>1487</v>
      </c>
      <c r="J319" s="13" t="s">
        <v>1544</v>
      </c>
      <c r="K319" s="13" t="s">
        <v>41</v>
      </c>
      <c r="L319" s="11" t="s">
        <v>1462</v>
      </c>
      <c r="M319" s="11"/>
      <c r="N319" s="11">
        <v>1</v>
      </c>
      <c r="O319" s="11" t="s">
        <v>288</v>
      </c>
      <c r="P319" s="11"/>
      <c r="Q319" s="11">
        <v>384</v>
      </c>
      <c r="R319" s="11">
        <v>384</v>
      </c>
      <c r="S319" s="13" t="s">
        <v>1465</v>
      </c>
      <c r="T319" s="11"/>
      <c r="U319" s="63">
        <v>36.5</v>
      </c>
      <c r="V319" s="17">
        <f t="shared" si="28"/>
        <v>7.3604060913705527E-2</v>
      </c>
      <c r="W319" s="38">
        <v>39.4</v>
      </c>
      <c r="X319" s="21" t="s">
        <v>288</v>
      </c>
      <c r="Y319" s="25">
        <f t="shared" si="29"/>
        <v>39.4</v>
      </c>
      <c r="Z319" s="25">
        <f t="shared" si="30"/>
        <v>48.461999999999996</v>
      </c>
      <c r="AA319" s="13">
        <v>0.4</v>
      </c>
      <c r="AB319" s="79">
        <f t="shared" si="31"/>
        <v>23.639999999999997</v>
      </c>
      <c r="AC319" s="13">
        <v>0.45</v>
      </c>
      <c r="AD319" s="37">
        <f t="shared" si="32"/>
        <v>21.67</v>
      </c>
      <c r="AE319" s="70"/>
      <c r="AF319" s="11"/>
      <c r="AG319" s="41">
        <f t="shared" si="33"/>
        <v>39.4</v>
      </c>
    </row>
    <row r="320" spans="1:33">
      <c r="A320" s="11">
        <v>738720299</v>
      </c>
      <c r="B320" s="11" t="s">
        <v>35</v>
      </c>
      <c r="C320" s="11" t="s">
        <v>1980</v>
      </c>
      <c r="D320" s="11"/>
      <c r="E320" s="12" t="s">
        <v>2027</v>
      </c>
      <c r="F320" s="77"/>
      <c r="G320" s="13" t="s">
        <v>2028</v>
      </c>
      <c r="H320" s="20" t="s">
        <v>2029</v>
      </c>
      <c r="I320" s="13" t="s">
        <v>1487</v>
      </c>
      <c r="J320" s="13" t="s">
        <v>1544</v>
      </c>
      <c r="K320" s="13" t="s">
        <v>41</v>
      </c>
      <c r="L320" s="11" t="s">
        <v>1462</v>
      </c>
      <c r="M320" s="11"/>
      <c r="N320" s="11">
        <v>1</v>
      </c>
      <c r="O320" s="11" t="s">
        <v>288</v>
      </c>
      <c r="P320" s="11"/>
      <c r="Q320" s="11">
        <v>384</v>
      </c>
      <c r="R320" s="11">
        <v>384</v>
      </c>
      <c r="S320" s="13" t="s">
        <v>1465</v>
      </c>
      <c r="T320" s="11"/>
      <c r="U320" s="63">
        <v>36.5</v>
      </c>
      <c r="V320" s="17">
        <f t="shared" si="28"/>
        <v>7.3604060913705527E-2</v>
      </c>
      <c r="W320" s="38">
        <v>39.4</v>
      </c>
      <c r="X320" s="21" t="s">
        <v>288</v>
      </c>
      <c r="Y320" s="25">
        <f t="shared" si="29"/>
        <v>39.4</v>
      </c>
      <c r="Z320" s="25">
        <f t="shared" si="30"/>
        <v>48.461999999999996</v>
      </c>
      <c r="AA320" s="13">
        <v>0.4</v>
      </c>
      <c r="AB320" s="79">
        <f t="shared" si="31"/>
        <v>23.639999999999997</v>
      </c>
      <c r="AC320" s="13">
        <v>0.45</v>
      </c>
      <c r="AD320" s="37">
        <f t="shared" si="32"/>
        <v>21.67</v>
      </c>
      <c r="AE320" s="70"/>
      <c r="AF320" s="11"/>
      <c r="AG320" s="41">
        <f t="shared" si="33"/>
        <v>39.4</v>
      </c>
    </row>
    <row r="321" spans="1:33">
      <c r="A321" s="11">
        <v>738720328</v>
      </c>
      <c r="B321" s="11" t="s">
        <v>35</v>
      </c>
      <c r="C321" s="11" t="s">
        <v>1980</v>
      </c>
      <c r="D321" s="11"/>
      <c r="E321" s="12" t="s">
        <v>2030</v>
      </c>
      <c r="F321" s="77"/>
      <c r="G321" s="13" t="s">
        <v>2031</v>
      </c>
      <c r="H321" s="20" t="s">
        <v>2032</v>
      </c>
      <c r="I321" s="13" t="s">
        <v>1487</v>
      </c>
      <c r="J321" s="13" t="s">
        <v>1544</v>
      </c>
      <c r="K321" s="13" t="s">
        <v>41</v>
      </c>
      <c r="L321" s="11" t="s">
        <v>1462</v>
      </c>
      <c r="M321" s="11"/>
      <c r="N321" s="11">
        <v>1</v>
      </c>
      <c r="O321" s="11" t="s">
        <v>288</v>
      </c>
      <c r="P321" s="11"/>
      <c r="Q321" s="11">
        <v>384</v>
      </c>
      <c r="R321" s="11">
        <v>384</v>
      </c>
      <c r="S321" s="13" t="s">
        <v>1465</v>
      </c>
      <c r="T321" s="11"/>
      <c r="U321" s="63">
        <v>36.5</v>
      </c>
      <c r="V321" s="17">
        <f t="shared" si="28"/>
        <v>7.3604060913705527E-2</v>
      </c>
      <c r="W321" s="38">
        <v>39.4</v>
      </c>
      <c r="X321" s="21" t="s">
        <v>288</v>
      </c>
      <c r="Y321" s="25">
        <f t="shared" si="29"/>
        <v>39.4</v>
      </c>
      <c r="Z321" s="25">
        <f t="shared" si="30"/>
        <v>48.461999999999996</v>
      </c>
      <c r="AA321" s="13">
        <v>0.4</v>
      </c>
      <c r="AB321" s="79">
        <f t="shared" si="31"/>
        <v>23.639999999999997</v>
      </c>
      <c r="AC321" s="13">
        <v>0.45</v>
      </c>
      <c r="AD321" s="37">
        <f t="shared" si="32"/>
        <v>21.67</v>
      </c>
      <c r="AE321" s="70"/>
      <c r="AF321" s="11"/>
      <c r="AG321" s="41">
        <f t="shared" si="33"/>
        <v>39.4</v>
      </c>
    </row>
    <row r="322" spans="1:33">
      <c r="A322" s="11">
        <v>738720902</v>
      </c>
      <c r="B322" s="11" t="s">
        <v>35</v>
      </c>
      <c r="C322" s="11" t="s">
        <v>1980</v>
      </c>
      <c r="D322" s="11"/>
      <c r="E322" s="12" t="s">
        <v>2033</v>
      </c>
      <c r="F322" s="77"/>
      <c r="G322" s="13" t="s">
        <v>2034</v>
      </c>
      <c r="H322" s="20" t="s">
        <v>2035</v>
      </c>
      <c r="I322" s="13" t="s">
        <v>1487</v>
      </c>
      <c r="J322" s="13" t="s">
        <v>1544</v>
      </c>
      <c r="K322" s="13" t="s">
        <v>41</v>
      </c>
      <c r="L322" s="11" t="s">
        <v>1462</v>
      </c>
      <c r="M322" s="11"/>
      <c r="N322" s="11">
        <v>1</v>
      </c>
      <c r="O322" s="11" t="s">
        <v>288</v>
      </c>
      <c r="P322" s="11" t="s">
        <v>1330</v>
      </c>
      <c r="Q322" s="11">
        <v>384</v>
      </c>
      <c r="R322" s="11">
        <v>384</v>
      </c>
      <c r="S322" s="13" t="s">
        <v>1330</v>
      </c>
      <c r="T322" s="11"/>
      <c r="U322" s="63">
        <v>106</v>
      </c>
      <c r="V322" s="17">
        <f t="shared" ref="V322:V385" si="34">1-(U322/W322)</f>
        <v>7.8260869565217384E-2</v>
      </c>
      <c r="W322" s="38">
        <v>115</v>
      </c>
      <c r="X322" s="21" t="s">
        <v>288</v>
      </c>
      <c r="Y322" s="25">
        <f t="shared" ref="Y322:Y385" si="35">W322*N322</f>
        <v>115</v>
      </c>
      <c r="Z322" s="25">
        <f t="shared" ref="Z322:Z385" si="36">Y322*1.23</f>
        <v>141.44999999999999</v>
      </c>
      <c r="AA322" s="13">
        <v>0.4</v>
      </c>
      <c r="AB322" s="79">
        <f t="shared" ref="AB322:AB385" si="37">W322*(1-AA322)</f>
        <v>69</v>
      </c>
      <c r="AC322" s="13">
        <v>0.45</v>
      </c>
      <c r="AD322" s="37">
        <f t="shared" ref="AD322:AD385" si="38">W322*(1-AC322)</f>
        <v>63.250000000000007</v>
      </c>
      <c r="AE322" s="70"/>
      <c r="AF322" s="11"/>
      <c r="AG322" s="41">
        <f t="shared" ref="AG322:AG385" si="39">W322*(1-(AF322/100))</f>
        <v>115</v>
      </c>
    </row>
    <row r="323" spans="1:33">
      <c r="A323" s="11">
        <v>738720279</v>
      </c>
      <c r="B323" s="11" t="s">
        <v>35</v>
      </c>
      <c r="C323" s="11" t="s">
        <v>1980</v>
      </c>
      <c r="D323" s="11"/>
      <c r="E323" s="12" t="s">
        <v>2036</v>
      </c>
      <c r="F323" s="77" t="s">
        <v>1901</v>
      </c>
      <c r="G323" s="13" t="s">
        <v>2037</v>
      </c>
      <c r="H323" s="20" t="s">
        <v>2038</v>
      </c>
      <c r="I323" s="13" t="s">
        <v>1487</v>
      </c>
      <c r="J323" s="13" t="s">
        <v>1544</v>
      </c>
      <c r="K323" s="13" t="s">
        <v>41</v>
      </c>
      <c r="L323" s="11" t="s">
        <v>1462</v>
      </c>
      <c r="M323" s="11"/>
      <c r="N323" s="11">
        <v>200</v>
      </c>
      <c r="O323" s="11" t="s">
        <v>288</v>
      </c>
      <c r="P323" s="11" t="s">
        <v>1330</v>
      </c>
      <c r="Q323" s="11">
        <v>56</v>
      </c>
      <c r="R323" s="11">
        <v>11200</v>
      </c>
      <c r="S323" s="13" t="s">
        <v>1330</v>
      </c>
      <c r="T323" s="11"/>
      <c r="U323" s="63">
        <v>0.2</v>
      </c>
      <c r="V323" s="17">
        <f t="shared" si="34"/>
        <v>7.8341013824884786E-2</v>
      </c>
      <c r="W323" s="38">
        <v>0.217</v>
      </c>
      <c r="X323" s="21" t="s">
        <v>288</v>
      </c>
      <c r="Y323" s="25">
        <f t="shared" si="35"/>
        <v>43.4</v>
      </c>
      <c r="Z323" s="25">
        <f t="shared" si="36"/>
        <v>53.381999999999998</v>
      </c>
      <c r="AA323" s="13">
        <v>0.4</v>
      </c>
      <c r="AB323" s="79">
        <f t="shared" si="37"/>
        <v>0.13019999999999998</v>
      </c>
      <c r="AC323" s="13">
        <v>0.45</v>
      </c>
      <c r="AD323" s="37">
        <f t="shared" si="38"/>
        <v>0.11935000000000001</v>
      </c>
      <c r="AE323" s="70"/>
      <c r="AF323" s="11"/>
      <c r="AG323" s="41">
        <f t="shared" si="39"/>
        <v>0.217</v>
      </c>
    </row>
    <row r="324" spans="1:33">
      <c r="A324" s="82">
        <v>738722142</v>
      </c>
      <c r="B324" s="11" t="s">
        <v>35</v>
      </c>
      <c r="C324" s="11" t="s">
        <v>1980</v>
      </c>
      <c r="D324" s="11"/>
      <c r="E324" s="12" t="s">
        <v>2039</v>
      </c>
      <c r="F324" s="77" t="s">
        <v>2040</v>
      </c>
      <c r="G324" s="13" t="s">
        <v>2041</v>
      </c>
      <c r="H324" s="20" t="s">
        <v>2042</v>
      </c>
      <c r="I324" s="13" t="s">
        <v>1487</v>
      </c>
      <c r="J324" s="13" t="s">
        <v>1544</v>
      </c>
      <c r="K324" s="13" t="s">
        <v>41</v>
      </c>
      <c r="L324" s="11" t="s">
        <v>1462</v>
      </c>
      <c r="M324" s="11"/>
      <c r="N324" s="11">
        <v>100</v>
      </c>
      <c r="O324" s="11" t="s">
        <v>288</v>
      </c>
      <c r="P324" s="11" t="s">
        <v>1330</v>
      </c>
      <c r="Q324" s="11">
        <v>48</v>
      </c>
      <c r="R324" s="11">
        <v>4800</v>
      </c>
      <c r="S324" s="13" t="s">
        <v>1330</v>
      </c>
      <c r="T324" s="11"/>
      <c r="U324" s="63">
        <v>0.38</v>
      </c>
      <c r="V324" s="17">
        <f t="shared" si="34"/>
        <v>7.3170731707317027E-2</v>
      </c>
      <c r="W324" s="38">
        <v>0.41</v>
      </c>
      <c r="X324" s="21" t="s">
        <v>288</v>
      </c>
      <c r="Y324" s="25">
        <f t="shared" si="35"/>
        <v>41</v>
      </c>
      <c r="Z324" s="25">
        <f t="shared" si="36"/>
        <v>50.43</v>
      </c>
      <c r="AA324" s="13">
        <v>0.4</v>
      </c>
      <c r="AB324" s="79">
        <f t="shared" si="37"/>
        <v>0.24599999999999997</v>
      </c>
      <c r="AC324" s="13">
        <v>0.45</v>
      </c>
      <c r="AD324" s="37">
        <f t="shared" si="38"/>
        <v>0.22550000000000001</v>
      </c>
      <c r="AE324" s="70"/>
      <c r="AF324" s="11"/>
      <c r="AG324" s="41">
        <f t="shared" si="39"/>
        <v>0.41</v>
      </c>
    </row>
    <row r="325" spans="1:33">
      <c r="A325" s="11">
        <v>738721094</v>
      </c>
      <c r="B325" s="11" t="s">
        <v>35</v>
      </c>
      <c r="C325" s="11" t="s">
        <v>1980</v>
      </c>
      <c r="D325" s="11"/>
      <c r="E325" s="12" t="s">
        <v>2043</v>
      </c>
      <c r="F325" s="77" t="s">
        <v>1717</v>
      </c>
      <c r="G325" s="13" t="s">
        <v>2041</v>
      </c>
      <c r="H325" s="20" t="s">
        <v>2044</v>
      </c>
      <c r="I325" s="13" t="s">
        <v>1487</v>
      </c>
      <c r="J325" s="13" t="s">
        <v>1544</v>
      </c>
      <c r="K325" s="13" t="s">
        <v>41</v>
      </c>
      <c r="L325" s="11" t="s">
        <v>1462</v>
      </c>
      <c r="M325" s="11"/>
      <c r="N325" s="11">
        <v>100</v>
      </c>
      <c r="O325" s="11" t="s">
        <v>288</v>
      </c>
      <c r="P325" s="11" t="s">
        <v>1330</v>
      </c>
      <c r="Q325" s="11">
        <v>48</v>
      </c>
      <c r="R325" s="11">
        <v>4800</v>
      </c>
      <c r="S325" s="13" t="s">
        <v>1330</v>
      </c>
      <c r="T325" s="11"/>
      <c r="U325" s="63">
        <v>0.45</v>
      </c>
      <c r="V325" s="17">
        <f t="shared" si="34"/>
        <v>6.2499999999999889E-2</v>
      </c>
      <c r="W325" s="38">
        <v>0.48</v>
      </c>
      <c r="X325" s="21" t="s">
        <v>288</v>
      </c>
      <c r="Y325" s="25">
        <f t="shared" si="35"/>
        <v>48</v>
      </c>
      <c r="Z325" s="25">
        <f t="shared" si="36"/>
        <v>59.04</v>
      </c>
      <c r="AA325" s="13">
        <v>0.4</v>
      </c>
      <c r="AB325" s="79">
        <f t="shared" si="37"/>
        <v>0.28799999999999998</v>
      </c>
      <c r="AC325" s="13">
        <v>0.45</v>
      </c>
      <c r="AD325" s="37">
        <f t="shared" si="38"/>
        <v>0.26400000000000001</v>
      </c>
      <c r="AE325" s="70"/>
      <c r="AF325" s="11"/>
      <c r="AG325" s="41">
        <f t="shared" si="39"/>
        <v>0.48</v>
      </c>
    </row>
    <row r="326" spans="1:33">
      <c r="A326" s="11">
        <v>738720278</v>
      </c>
      <c r="B326" s="11" t="s">
        <v>327</v>
      </c>
      <c r="C326" s="11" t="s">
        <v>1980</v>
      </c>
      <c r="D326" s="11"/>
      <c r="E326" s="12" t="s">
        <v>2045</v>
      </c>
      <c r="F326" s="77" t="s">
        <v>1694</v>
      </c>
      <c r="G326" s="13" t="s">
        <v>2037</v>
      </c>
      <c r="H326" s="20" t="s">
        <v>2046</v>
      </c>
      <c r="I326" s="13" t="s">
        <v>1487</v>
      </c>
      <c r="J326" s="13" t="s">
        <v>1544</v>
      </c>
      <c r="K326" s="13" t="s">
        <v>41</v>
      </c>
      <c r="L326" s="11" t="s">
        <v>1462</v>
      </c>
      <c r="M326" s="11"/>
      <c r="N326" s="11">
        <v>200</v>
      </c>
      <c r="O326" s="11" t="s">
        <v>288</v>
      </c>
      <c r="P326" s="11" t="s">
        <v>1330</v>
      </c>
      <c r="Q326" s="11">
        <v>24</v>
      </c>
      <c r="R326" s="11">
        <v>4800</v>
      </c>
      <c r="S326" s="13" t="s">
        <v>1330</v>
      </c>
      <c r="T326" s="11"/>
      <c r="U326" s="63">
        <v>0.3</v>
      </c>
      <c r="V326" s="17">
        <f t="shared" si="34"/>
        <v>6.25E-2</v>
      </c>
      <c r="W326" s="38">
        <v>0.32</v>
      </c>
      <c r="X326" s="21" t="s">
        <v>288</v>
      </c>
      <c r="Y326" s="25">
        <f t="shared" si="35"/>
        <v>64</v>
      </c>
      <c r="Z326" s="25">
        <f t="shared" si="36"/>
        <v>78.72</v>
      </c>
      <c r="AA326" s="13">
        <v>0.4</v>
      </c>
      <c r="AB326" s="79">
        <f t="shared" si="37"/>
        <v>0.192</v>
      </c>
      <c r="AC326" s="13">
        <v>0.45</v>
      </c>
      <c r="AD326" s="37">
        <f t="shared" si="38"/>
        <v>0.17600000000000002</v>
      </c>
      <c r="AE326" s="70"/>
      <c r="AF326" s="11"/>
      <c r="AG326" s="41">
        <f t="shared" si="39"/>
        <v>0.32</v>
      </c>
    </row>
    <row r="327" spans="1:33">
      <c r="A327" s="11">
        <v>738720282</v>
      </c>
      <c r="B327" s="11" t="s">
        <v>35</v>
      </c>
      <c r="C327" s="11" t="s">
        <v>1980</v>
      </c>
      <c r="D327" s="11"/>
      <c r="E327" s="12" t="s">
        <v>2047</v>
      </c>
      <c r="F327" s="77" t="s">
        <v>2048</v>
      </c>
      <c r="G327" s="13" t="s">
        <v>2049</v>
      </c>
      <c r="H327" s="20" t="s">
        <v>2050</v>
      </c>
      <c r="I327" s="13" t="s">
        <v>1487</v>
      </c>
      <c r="J327" s="13" t="s">
        <v>1625</v>
      </c>
      <c r="K327" s="13" t="s">
        <v>41</v>
      </c>
      <c r="L327" s="11" t="s">
        <v>1462</v>
      </c>
      <c r="M327" s="11"/>
      <c r="N327" s="11">
        <v>100</v>
      </c>
      <c r="O327" s="11" t="s">
        <v>288</v>
      </c>
      <c r="P327" s="11" t="s">
        <v>1011</v>
      </c>
      <c r="Q327" s="11">
        <v>48</v>
      </c>
      <c r="R327" s="11">
        <v>4800</v>
      </c>
      <c r="S327" s="13" t="s">
        <v>1011</v>
      </c>
      <c r="T327" s="11"/>
      <c r="U327" s="63">
        <v>2.1999999999999999E-2</v>
      </c>
      <c r="V327" s="17">
        <f t="shared" si="34"/>
        <v>8.333333333333337E-2</v>
      </c>
      <c r="W327" s="38">
        <v>2.4E-2</v>
      </c>
      <c r="X327" s="21" t="s">
        <v>288</v>
      </c>
      <c r="Y327" s="25">
        <f t="shared" si="35"/>
        <v>2.4</v>
      </c>
      <c r="Z327" s="25">
        <f t="shared" si="36"/>
        <v>2.952</v>
      </c>
      <c r="AA327" s="13">
        <v>0.4</v>
      </c>
      <c r="AB327" s="79">
        <f t="shared" si="37"/>
        <v>1.44E-2</v>
      </c>
      <c r="AC327" s="13">
        <v>0.45</v>
      </c>
      <c r="AD327" s="37">
        <f t="shared" si="38"/>
        <v>1.3200000000000002E-2</v>
      </c>
      <c r="AE327" s="70"/>
      <c r="AF327" s="11"/>
      <c r="AG327" s="41">
        <f t="shared" si="39"/>
        <v>2.4E-2</v>
      </c>
    </row>
    <row r="328" spans="1:33">
      <c r="A328" s="11">
        <v>738720283</v>
      </c>
      <c r="B328" s="11" t="s">
        <v>35</v>
      </c>
      <c r="C328" s="11" t="s">
        <v>1980</v>
      </c>
      <c r="D328" s="11"/>
      <c r="E328" s="12" t="s">
        <v>2047</v>
      </c>
      <c r="F328" s="77" t="s">
        <v>2051</v>
      </c>
      <c r="G328" s="13" t="s">
        <v>2052</v>
      </c>
      <c r="H328" s="20" t="s">
        <v>2053</v>
      </c>
      <c r="I328" s="13" t="s">
        <v>1487</v>
      </c>
      <c r="J328" s="13" t="s">
        <v>1625</v>
      </c>
      <c r="K328" s="13" t="s">
        <v>41</v>
      </c>
      <c r="L328" s="11" t="s">
        <v>1462</v>
      </c>
      <c r="M328" s="11"/>
      <c r="N328" s="11">
        <v>100</v>
      </c>
      <c r="O328" s="11" t="s">
        <v>288</v>
      </c>
      <c r="P328" s="11" t="s">
        <v>1011</v>
      </c>
      <c r="Q328" s="11">
        <v>48</v>
      </c>
      <c r="R328" s="11">
        <v>4800</v>
      </c>
      <c r="S328" s="13" t="s">
        <v>1011</v>
      </c>
      <c r="T328" s="11"/>
      <c r="U328" s="63">
        <v>2.1999999999999999E-2</v>
      </c>
      <c r="V328" s="17">
        <f t="shared" si="34"/>
        <v>8.333333333333337E-2</v>
      </c>
      <c r="W328" s="38">
        <v>2.4E-2</v>
      </c>
      <c r="X328" s="21" t="s">
        <v>288</v>
      </c>
      <c r="Y328" s="25">
        <f t="shared" si="35"/>
        <v>2.4</v>
      </c>
      <c r="Z328" s="25">
        <f t="shared" si="36"/>
        <v>2.952</v>
      </c>
      <c r="AA328" s="13">
        <v>0.4</v>
      </c>
      <c r="AB328" s="79">
        <f t="shared" si="37"/>
        <v>1.44E-2</v>
      </c>
      <c r="AC328" s="13">
        <v>0.45</v>
      </c>
      <c r="AD328" s="37">
        <f t="shared" si="38"/>
        <v>1.3200000000000002E-2</v>
      </c>
      <c r="AE328" s="70"/>
      <c r="AF328" s="11"/>
      <c r="AG328" s="41">
        <f t="shared" si="39"/>
        <v>2.4E-2</v>
      </c>
    </row>
    <row r="329" spans="1:33">
      <c r="A329" s="11">
        <v>738720281</v>
      </c>
      <c r="B329" s="11" t="s">
        <v>35</v>
      </c>
      <c r="C329" s="11" t="s">
        <v>1980</v>
      </c>
      <c r="D329" s="11"/>
      <c r="E329" s="12" t="s">
        <v>2054</v>
      </c>
      <c r="F329" s="77" t="s">
        <v>1622</v>
      </c>
      <c r="G329" s="13" t="s">
        <v>2055</v>
      </c>
      <c r="H329" s="20" t="s">
        <v>2056</v>
      </c>
      <c r="I329" s="13" t="s">
        <v>1487</v>
      </c>
      <c r="J329" s="13" t="s">
        <v>1625</v>
      </c>
      <c r="K329" s="13" t="s">
        <v>41</v>
      </c>
      <c r="L329" s="11" t="s">
        <v>1462</v>
      </c>
      <c r="M329" s="11"/>
      <c r="N329" s="11">
        <v>100</v>
      </c>
      <c r="O329" s="11" t="s">
        <v>288</v>
      </c>
      <c r="P329" s="11" t="s">
        <v>1011</v>
      </c>
      <c r="Q329" s="11">
        <v>120</v>
      </c>
      <c r="R329" s="11">
        <v>12000</v>
      </c>
      <c r="S329" s="13" t="s">
        <v>1011</v>
      </c>
      <c r="T329" s="11"/>
      <c r="U329" s="63">
        <v>5.6000000000000001E-2</v>
      </c>
      <c r="V329" s="17">
        <f t="shared" si="34"/>
        <v>8.1967213114754078E-2</v>
      </c>
      <c r="W329" s="38">
        <v>6.0999999999999999E-2</v>
      </c>
      <c r="X329" s="21" t="s">
        <v>288</v>
      </c>
      <c r="Y329" s="25">
        <f t="shared" si="35"/>
        <v>6.1</v>
      </c>
      <c r="Z329" s="25">
        <f t="shared" si="36"/>
        <v>7.5029999999999992</v>
      </c>
      <c r="AA329" s="13">
        <v>0.4</v>
      </c>
      <c r="AB329" s="79">
        <f t="shared" si="37"/>
        <v>3.6600000000000001E-2</v>
      </c>
      <c r="AC329" s="13">
        <v>0.45</v>
      </c>
      <c r="AD329" s="37">
        <f t="shared" si="38"/>
        <v>3.3550000000000003E-2</v>
      </c>
      <c r="AE329" s="70"/>
      <c r="AF329" s="11"/>
      <c r="AG329" s="41">
        <f t="shared" si="39"/>
        <v>6.0999999999999999E-2</v>
      </c>
    </row>
    <row r="330" spans="1:33">
      <c r="A330" s="11">
        <v>738721127</v>
      </c>
      <c r="B330" s="11" t="s">
        <v>35</v>
      </c>
      <c r="C330" s="11" t="s">
        <v>1980</v>
      </c>
      <c r="D330" s="11"/>
      <c r="E330" s="12" t="s">
        <v>2057</v>
      </c>
      <c r="F330" s="77" t="s">
        <v>1626</v>
      </c>
      <c r="G330" s="13" t="s">
        <v>2058</v>
      </c>
      <c r="H330" s="20" t="s">
        <v>2059</v>
      </c>
      <c r="I330" s="13" t="s">
        <v>1487</v>
      </c>
      <c r="J330" s="13" t="s">
        <v>1625</v>
      </c>
      <c r="K330" s="13" t="s">
        <v>41</v>
      </c>
      <c r="L330" s="11" t="s">
        <v>1462</v>
      </c>
      <c r="M330" s="11"/>
      <c r="N330" s="11">
        <v>100</v>
      </c>
      <c r="O330" s="11" t="s">
        <v>288</v>
      </c>
      <c r="P330" s="11" t="s">
        <v>1011</v>
      </c>
      <c r="Q330" s="11">
        <v>120</v>
      </c>
      <c r="R330" s="11">
        <v>12000</v>
      </c>
      <c r="S330" s="13" t="s">
        <v>1011</v>
      </c>
      <c r="T330" s="11"/>
      <c r="U330" s="63">
        <v>6.7000000000000004E-2</v>
      </c>
      <c r="V330" s="17">
        <f t="shared" si="34"/>
        <v>0.1298701298701298</v>
      </c>
      <c r="W330" s="38">
        <v>7.6999999999999999E-2</v>
      </c>
      <c r="X330" s="21" t="s">
        <v>288</v>
      </c>
      <c r="Y330" s="25">
        <f t="shared" si="35"/>
        <v>7.7</v>
      </c>
      <c r="Z330" s="25">
        <f t="shared" si="36"/>
        <v>9.4710000000000001</v>
      </c>
      <c r="AA330" s="13">
        <v>0.4</v>
      </c>
      <c r="AB330" s="79">
        <f t="shared" si="37"/>
        <v>4.6199999999999998E-2</v>
      </c>
      <c r="AC330" s="13">
        <v>0.45</v>
      </c>
      <c r="AD330" s="37">
        <f t="shared" si="38"/>
        <v>4.2350000000000006E-2</v>
      </c>
      <c r="AE330" s="70"/>
      <c r="AF330" s="11"/>
      <c r="AG330" s="41">
        <f t="shared" si="39"/>
        <v>7.6999999999999999E-2</v>
      </c>
    </row>
    <row r="331" spans="1:33">
      <c r="A331" s="11">
        <v>738721126</v>
      </c>
      <c r="B331" s="11" t="s">
        <v>35</v>
      </c>
      <c r="C331" s="11" t="s">
        <v>1980</v>
      </c>
      <c r="D331" s="11"/>
      <c r="E331" s="12" t="s">
        <v>2060</v>
      </c>
      <c r="F331" s="77" t="s">
        <v>1617</v>
      </c>
      <c r="G331" s="13" t="s">
        <v>2061</v>
      </c>
      <c r="H331" s="20" t="s">
        <v>2062</v>
      </c>
      <c r="I331" s="13" t="s">
        <v>1487</v>
      </c>
      <c r="J331" s="13" t="s">
        <v>1620</v>
      </c>
      <c r="K331" s="13" t="s">
        <v>41</v>
      </c>
      <c r="L331" s="11" t="s">
        <v>1462</v>
      </c>
      <c r="M331" s="11"/>
      <c r="N331" s="11">
        <v>100</v>
      </c>
      <c r="O331" s="11" t="s">
        <v>288</v>
      </c>
      <c r="P331" s="11" t="s">
        <v>1011</v>
      </c>
      <c r="Q331" s="11">
        <v>216</v>
      </c>
      <c r="R331" s="11">
        <v>21600</v>
      </c>
      <c r="S331" s="13" t="s">
        <v>1011</v>
      </c>
      <c r="T331" s="11"/>
      <c r="U331" s="63">
        <v>0.152</v>
      </c>
      <c r="V331" s="17">
        <f t="shared" si="34"/>
        <v>0.12643678160919536</v>
      </c>
      <c r="W331" s="38">
        <v>0.17399999999999999</v>
      </c>
      <c r="X331" s="21" t="s">
        <v>288</v>
      </c>
      <c r="Y331" s="25">
        <f t="shared" si="35"/>
        <v>17.399999999999999</v>
      </c>
      <c r="Z331" s="25">
        <f t="shared" si="36"/>
        <v>21.401999999999997</v>
      </c>
      <c r="AA331" s="13">
        <v>0.4</v>
      </c>
      <c r="AB331" s="79">
        <f t="shared" si="37"/>
        <v>0.10439999999999999</v>
      </c>
      <c r="AC331" s="13">
        <v>0.45</v>
      </c>
      <c r="AD331" s="37">
        <f t="shared" si="38"/>
        <v>9.5700000000000007E-2</v>
      </c>
      <c r="AE331" s="70"/>
      <c r="AF331" s="11"/>
      <c r="AG331" s="41">
        <f t="shared" si="39"/>
        <v>0.17399999999999999</v>
      </c>
    </row>
    <row r="332" spans="1:33">
      <c r="A332" s="11">
        <v>738721029</v>
      </c>
      <c r="B332" s="11" t="s">
        <v>35</v>
      </c>
      <c r="C332" s="11" t="s">
        <v>1980</v>
      </c>
      <c r="D332" s="11"/>
      <c r="E332" s="12" t="s">
        <v>2063</v>
      </c>
      <c r="F332" s="77" t="s">
        <v>1541</v>
      </c>
      <c r="G332" s="13" t="s">
        <v>2064</v>
      </c>
      <c r="H332" s="20" t="s">
        <v>2065</v>
      </c>
      <c r="I332" s="13" t="s">
        <v>1487</v>
      </c>
      <c r="J332" s="13" t="s">
        <v>1544</v>
      </c>
      <c r="K332" s="13" t="s">
        <v>41</v>
      </c>
      <c r="L332" s="11" t="s">
        <v>1462</v>
      </c>
      <c r="M332" s="11"/>
      <c r="N332" s="11">
        <v>200</v>
      </c>
      <c r="O332" s="11" t="s">
        <v>288</v>
      </c>
      <c r="P332" s="11" t="s">
        <v>1330</v>
      </c>
      <c r="Q332" s="11">
        <v>48</v>
      </c>
      <c r="R332" s="11">
        <v>9600</v>
      </c>
      <c r="S332" s="13" t="s">
        <v>1330</v>
      </c>
      <c r="T332" s="11"/>
      <c r="U332" s="63">
        <v>0.315</v>
      </c>
      <c r="V332" s="17">
        <f t="shared" si="34"/>
        <v>8.163265306122458E-2</v>
      </c>
      <c r="W332" s="38">
        <v>0.34300000000000003</v>
      </c>
      <c r="X332" s="21" t="s">
        <v>288</v>
      </c>
      <c r="Y332" s="25">
        <f t="shared" si="35"/>
        <v>68.600000000000009</v>
      </c>
      <c r="Z332" s="25">
        <f t="shared" si="36"/>
        <v>84.378000000000014</v>
      </c>
      <c r="AA332" s="13">
        <v>0.4</v>
      </c>
      <c r="AB332" s="79">
        <f t="shared" si="37"/>
        <v>0.20580000000000001</v>
      </c>
      <c r="AC332" s="13">
        <v>0.45</v>
      </c>
      <c r="AD332" s="37">
        <f t="shared" si="38"/>
        <v>0.18865000000000004</v>
      </c>
      <c r="AE332" s="70"/>
      <c r="AF332" s="11"/>
      <c r="AG332" s="41">
        <f t="shared" si="39"/>
        <v>0.34300000000000003</v>
      </c>
    </row>
    <row r="333" spans="1:33">
      <c r="A333" s="11">
        <v>738721048</v>
      </c>
      <c r="B333" s="11" t="s">
        <v>35</v>
      </c>
      <c r="C333" s="11" t="s">
        <v>1980</v>
      </c>
      <c r="D333" s="11"/>
      <c r="E333" s="12" t="s">
        <v>2063</v>
      </c>
      <c r="F333" s="77" t="s">
        <v>1545</v>
      </c>
      <c r="G333" s="13" t="s">
        <v>2064</v>
      </c>
      <c r="H333" s="20" t="s">
        <v>2066</v>
      </c>
      <c r="I333" s="13" t="s">
        <v>1487</v>
      </c>
      <c r="J333" s="13" t="s">
        <v>1544</v>
      </c>
      <c r="K333" s="13" t="s">
        <v>41</v>
      </c>
      <c r="L333" s="11" t="s">
        <v>1462</v>
      </c>
      <c r="M333" s="11"/>
      <c r="N333" s="11">
        <v>200</v>
      </c>
      <c r="O333" s="11" t="s">
        <v>288</v>
      </c>
      <c r="P333" s="11" t="s">
        <v>1330</v>
      </c>
      <c r="Q333" s="11">
        <v>40</v>
      </c>
      <c r="R333" s="11">
        <v>8000</v>
      </c>
      <c r="S333" s="13" t="s">
        <v>1330</v>
      </c>
      <c r="T333" s="11"/>
      <c r="U333" s="63">
        <v>0.33</v>
      </c>
      <c r="V333" s="17">
        <f t="shared" si="34"/>
        <v>7.5630252100840289E-2</v>
      </c>
      <c r="W333" s="38">
        <v>0.35699999999999998</v>
      </c>
      <c r="X333" s="21" t="s">
        <v>288</v>
      </c>
      <c r="Y333" s="25">
        <f t="shared" si="35"/>
        <v>71.399999999999991</v>
      </c>
      <c r="Z333" s="25">
        <f t="shared" si="36"/>
        <v>87.821999999999989</v>
      </c>
      <c r="AA333" s="13">
        <v>0.4</v>
      </c>
      <c r="AB333" s="79">
        <f t="shared" si="37"/>
        <v>0.21419999999999997</v>
      </c>
      <c r="AC333" s="13">
        <v>0.45</v>
      </c>
      <c r="AD333" s="37">
        <f t="shared" si="38"/>
        <v>0.19635</v>
      </c>
      <c r="AE333" s="70"/>
      <c r="AF333" s="11"/>
      <c r="AG333" s="41">
        <f t="shared" si="39"/>
        <v>0.35699999999999998</v>
      </c>
    </row>
    <row r="334" spans="1:33">
      <c r="A334" s="11">
        <v>738721049</v>
      </c>
      <c r="B334" s="11" t="s">
        <v>35</v>
      </c>
      <c r="C334" s="11" t="s">
        <v>1980</v>
      </c>
      <c r="D334" s="11"/>
      <c r="E334" s="12" t="s">
        <v>2063</v>
      </c>
      <c r="F334" s="77" t="s">
        <v>1547</v>
      </c>
      <c r="G334" s="13" t="s">
        <v>2064</v>
      </c>
      <c r="H334" s="20" t="s">
        <v>2067</v>
      </c>
      <c r="I334" s="13" t="s">
        <v>1487</v>
      </c>
      <c r="J334" s="13" t="s">
        <v>1544</v>
      </c>
      <c r="K334" s="13" t="s">
        <v>41</v>
      </c>
      <c r="L334" s="11" t="s">
        <v>1462</v>
      </c>
      <c r="M334" s="11"/>
      <c r="N334" s="11">
        <v>200</v>
      </c>
      <c r="O334" s="11" t="s">
        <v>288</v>
      </c>
      <c r="P334" s="11" t="s">
        <v>1330</v>
      </c>
      <c r="Q334" s="11">
        <v>40</v>
      </c>
      <c r="R334" s="11">
        <v>8000</v>
      </c>
      <c r="S334" s="13" t="s">
        <v>1330</v>
      </c>
      <c r="T334" s="11"/>
      <c r="U334" s="63">
        <v>0.34499999999999997</v>
      </c>
      <c r="V334" s="17">
        <f t="shared" si="34"/>
        <v>8.0000000000000071E-2</v>
      </c>
      <c r="W334" s="38">
        <v>0.375</v>
      </c>
      <c r="X334" s="21" t="s">
        <v>288</v>
      </c>
      <c r="Y334" s="25">
        <f t="shared" si="35"/>
        <v>75</v>
      </c>
      <c r="Z334" s="25">
        <f t="shared" si="36"/>
        <v>92.25</v>
      </c>
      <c r="AA334" s="13">
        <v>0.4</v>
      </c>
      <c r="AB334" s="79">
        <f t="shared" si="37"/>
        <v>0.22499999999999998</v>
      </c>
      <c r="AC334" s="13">
        <v>0.45</v>
      </c>
      <c r="AD334" s="37">
        <f t="shared" si="38"/>
        <v>0.20625000000000002</v>
      </c>
      <c r="AE334" s="70"/>
      <c r="AF334" s="11"/>
      <c r="AG334" s="41">
        <f t="shared" si="39"/>
        <v>0.375</v>
      </c>
    </row>
    <row r="335" spans="1:33">
      <c r="A335" s="82">
        <v>738722143</v>
      </c>
      <c r="B335" s="11" t="s">
        <v>35</v>
      </c>
      <c r="C335" s="11" t="s">
        <v>1980</v>
      </c>
      <c r="D335" s="11"/>
      <c r="E335" s="12" t="s">
        <v>2063</v>
      </c>
      <c r="F335" s="77" t="s">
        <v>1549</v>
      </c>
      <c r="G335" s="13" t="s">
        <v>2064</v>
      </c>
      <c r="H335" s="20" t="s">
        <v>2068</v>
      </c>
      <c r="I335" s="13" t="s">
        <v>1487</v>
      </c>
      <c r="J335" s="13" t="s">
        <v>1544</v>
      </c>
      <c r="K335" s="13" t="s">
        <v>41</v>
      </c>
      <c r="L335" s="11" t="s">
        <v>1462</v>
      </c>
      <c r="M335" s="11"/>
      <c r="N335" s="11">
        <v>200</v>
      </c>
      <c r="O335" s="11" t="s">
        <v>288</v>
      </c>
      <c r="P335" s="11" t="s">
        <v>1330</v>
      </c>
      <c r="Q335" s="11">
        <v>32</v>
      </c>
      <c r="R335" s="11">
        <v>6400</v>
      </c>
      <c r="S335" s="13" t="s">
        <v>1330</v>
      </c>
      <c r="T335" s="11"/>
      <c r="U335" s="63">
        <v>0.375</v>
      </c>
      <c r="V335" s="17">
        <f t="shared" si="34"/>
        <v>8.0882352941176405E-2</v>
      </c>
      <c r="W335" s="38">
        <v>0.40799999999999997</v>
      </c>
      <c r="X335" s="21" t="s">
        <v>288</v>
      </c>
      <c r="Y335" s="25">
        <f t="shared" si="35"/>
        <v>81.599999999999994</v>
      </c>
      <c r="Z335" s="25">
        <f t="shared" si="36"/>
        <v>100.36799999999999</v>
      </c>
      <c r="AA335" s="13">
        <v>0.4</v>
      </c>
      <c r="AB335" s="79">
        <f t="shared" si="37"/>
        <v>0.24479999999999996</v>
      </c>
      <c r="AC335" s="13">
        <v>0.45</v>
      </c>
      <c r="AD335" s="37">
        <f t="shared" si="38"/>
        <v>0.22440000000000002</v>
      </c>
      <c r="AE335" s="70"/>
      <c r="AF335" s="11"/>
      <c r="AG335" s="41">
        <f t="shared" si="39"/>
        <v>0.40799999999999997</v>
      </c>
    </row>
    <row r="336" spans="1:33">
      <c r="A336" s="82">
        <v>738722144</v>
      </c>
      <c r="B336" s="11" t="s">
        <v>35</v>
      </c>
      <c r="C336" s="11" t="s">
        <v>1980</v>
      </c>
      <c r="D336" s="11"/>
      <c r="E336" s="12" t="s">
        <v>2063</v>
      </c>
      <c r="F336" s="77" t="s">
        <v>1551</v>
      </c>
      <c r="G336" s="13" t="s">
        <v>2064</v>
      </c>
      <c r="H336" s="20" t="s">
        <v>2069</v>
      </c>
      <c r="I336" s="13" t="s">
        <v>1487</v>
      </c>
      <c r="J336" s="13" t="s">
        <v>1544</v>
      </c>
      <c r="K336" s="13" t="s">
        <v>41</v>
      </c>
      <c r="L336" s="11" t="s">
        <v>1462</v>
      </c>
      <c r="M336" s="11"/>
      <c r="N336" s="11">
        <v>200</v>
      </c>
      <c r="O336" s="11" t="s">
        <v>288</v>
      </c>
      <c r="P336" s="11" t="s">
        <v>1330</v>
      </c>
      <c r="Q336" s="11">
        <v>32</v>
      </c>
      <c r="R336" s="11">
        <v>6400</v>
      </c>
      <c r="S336" s="13" t="s">
        <v>1330</v>
      </c>
      <c r="T336" s="11"/>
      <c r="U336" s="63">
        <v>0.4</v>
      </c>
      <c r="V336" s="17">
        <f t="shared" si="34"/>
        <v>8.256880733944949E-2</v>
      </c>
      <c r="W336" s="38">
        <v>0.436</v>
      </c>
      <c r="X336" s="21" t="s">
        <v>288</v>
      </c>
      <c r="Y336" s="25">
        <f t="shared" si="35"/>
        <v>87.2</v>
      </c>
      <c r="Z336" s="25">
        <f t="shared" si="36"/>
        <v>107.256</v>
      </c>
      <c r="AA336" s="13">
        <v>0.4</v>
      </c>
      <c r="AB336" s="79">
        <f t="shared" si="37"/>
        <v>0.2616</v>
      </c>
      <c r="AC336" s="13">
        <v>0.45</v>
      </c>
      <c r="AD336" s="37">
        <f t="shared" si="38"/>
        <v>0.23980000000000001</v>
      </c>
      <c r="AE336" s="70"/>
      <c r="AF336" s="11"/>
      <c r="AG336" s="41">
        <f t="shared" si="39"/>
        <v>0.436</v>
      </c>
    </row>
    <row r="337" spans="1:33">
      <c r="A337" s="82">
        <v>738722145</v>
      </c>
      <c r="B337" s="11" t="s">
        <v>35</v>
      </c>
      <c r="C337" s="11" t="s">
        <v>1980</v>
      </c>
      <c r="D337" s="11"/>
      <c r="E337" s="12" t="s">
        <v>2063</v>
      </c>
      <c r="F337" s="77" t="s">
        <v>1553</v>
      </c>
      <c r="G337" s="13" t="s">
        <v>2064</v>
      </c>
      <c r="H337" s="20" t="s">
        <v>2070</v>
      </c>
      <c r="I337" s="13" t="s">
        <v>1487</v>
      </c>
      <c r="J337" s="13" t="s">
        <v>1544</v>
      </c>
      <c r="K337" s="13" t="s">
        <v>41</v>
      </c>
      <c r="L337" s="11" t="s">
        <v>1462</v>
      </c>
      <c r="M337" s="11"/>
      <c r="N337" s="11">
        <v>200</v>
      </c>
      <c r="O337" s="11" t="s">
        <v>288</v>
      </c>
      <c r="P337" s="11" t="s">
        <v>1330</v>
      </c>
      <c r="Q337" s="11">
        <v>32</v>
      </c>
      <c r="R337" s="11">
        <v>6400</v>
      </c>
      <c r="S337" s="13" t="s">
        <v>1330</v>
      </c>
      <c r="T337" s="11"/>
      <c r="U337" s="63">
        <v>0.435</v>
      </c>
      <c r="V337" s="17">
        <f t="shared" si="34"/>
        <v>7.446808510638292E-2</v>
      </c>
      <c r="W337" s="38">
        <v>0.47</v>
      </c>
      <c r="X337" s="21" t="s">
        <v>288</v>
      </c>
      <c r="Y337" s="25">
        <f t="shared" si="35"/>
        <v>94</v>
      </c>
      <c r="Z337" s="25">
        <f t="shared" si="36"/>
        <v>115.62</v>
      </c>
      <c r="AA337" s="13">
        <v>0.4</v>
      </c>
      <c r="AB337" s="79">
        <f t="shared" si="37"/>
        <v>0.28199999999999997</v>
      </c>
      <c r="AC337" s="13">
        <v>0.45</v>
      </c>
      <c r="AD337" s="37">
        <f t="shared" si="38"/>
        <v>0.25850000000000001</v>
      </c>
      <c r="AE337" s="70"/>
      <c r="AF337" s="11"/>
      <c r="AG337" s="41">
        <f t="shared" si="39"/>
        <v>0.47</v>
      </c>
    </row>
    <row r="338" spans="1:33">
      <c r="A338" s="82">
        <v>738722146</v>
      </c>
      <c r="B338" s="11" t="s">
        <v>35</v>
      </c>
      <c r="C338" s="11" t="s">
        <v>1980</v>
      </c>
      <c r="D338" s="11"/>
      <c r="E338" s="12" t="s">
        <v>2063</v>
      </c>
      <c r="F338" s="77" t="s">
        <v>1555</v>
      </c>
      <c r="G338" s="13" t="s">
        <v>2064</v>
      </c>
      <c r="H338" s="20" t="s">
        <v>2071</v>
      </c>
      <c r="I338" s="13" t="s">
        <v>1487</v>
      </c>
      <c r="J338" s="13" t="s">
        <v>1544</v>
      </c>
      <c r="K338" s="13" t="s">
        <v>41</v>
      </c>
      <c r="L338" s="11" t="s">
        <v>1462</v>
      </c>
      <c r="M338" s="11"/>
      <c r="N338" s="11">
        <v>100</v>
      </c>
      <c r="O338" s="11" t="s">
        <v>288</v>
      </c>
      <c r="P338" s="11" t="s">
        <v>1330</v>
      </c>
      <c r="Q338" s="11">
        <v>40</v>
      </c>
      <c r="R338" s="11">
        <v>4000</v>
      </c>
      <c r="S338" s="13" t="s">
        <v>1330</v>
      </c>
      <c r="T338" s="11"/>
      <c r="U338" s="63">
        <v>0.49</v>
      </c>
      <c r="V338" s="17">
        <f t="shared" si="34"/>
        <v>7.5471698113207641E-2</v>
      </c>
      <c r="W338" s="38">
        <v>0.53</v>
      </c>
      <c r="X338" s="21" t="s">
        <v>288</v>
      </c>
      <c r="Y338" s="25">
        <f t="shared" si="35"/>
        <v>53</v>
      </c>
      <c r="Z338" s="25">
        <f t="shared" si="36"/>
        <v>65.19</v>
      </c>
      <c r="AA338" s="13">
        <v>0.4</v>
      </c>
      <c r="AB338" s="79">
        <f t="shared" si="37"/>
        <v>0.318</v>
      </c>
      <c r="AC338" s="13">
        <v>0.45</v>
      </c>
      <c r="AD338" s="37">
        <f t="shared" si="38"/>
        <v>0.29150000000000004</v>
      </c>
      <c r="AE338" s="70"/>
      <c r="AF338" s="11"/>
      <c r="AG338" s="41">
        <f t="shared" si="39"/>
        <v>0.53</v>
      </c>
    </row>
    <row r="339" spans="1:33">
      <c r="A339" s="82">
        <v>738722147</v>
      </c>
      <c r="B339" s="11" t="s">
        <v>35</v>
      </c>
      <c r="C339" s="11" t="s">
        <v>1980</v>
      </c>
      <c r="D339" s="11"/>
      <c r="E339" s="12" t="s">
        <v>2063</v>
      </c>
      <c r="F339" s="77" t="s">
        <v>1557</v>
      </c>
      <c r="G339" s="13" t="s">
        <v>2064</v>
      </c>
      <c r="H339" s="20" t="s">
        <v>2072</v>
      </c>
      <c r="I339" s="13" t="s">
        <v>1487</v>
      </c>
      <c r="J339" s="13" t="s">
        <v>1544</v>
      </c>
      <c r="K339" s="13" t="s">
        <v>41</v>
      </c>
      <c r="L339" s="11" t="s">
        <v>1462</v>
      </c>
      <c r="M339" s="11"/>
      <c r="N339" s="11">
        <v>100</v>
      </c>
      <c r="O339" s="11" t="s">
        <v>288</v>
      </c>
      <c r="P339" s="11" t="s">
        <v>1330</v>
      </c>
      <c r="Q339" s="11">
        <v>40</v>
      </c>
      <c r="R339" s="11">
        <v>4000</v>
      </c>
      <c r="S339" s="13" t="s">
        <v>1330</v>
      </c>
      <c r="T339" s="11"/>
      <c r="U339" s="63">
        <v>0.59499999999999997</v>
      </c>
      <c r="V339" s="17">
        <f t="shared" si="34"/>
        <v>8.4615384615384648E-2</v>
      </c>
      <c r="W339" s="38">
        <v>0.65</v>
      </c>
      <c r="X339" s="21" t="s">
        <v>288</v>
      </c>
      <c r="Y339" s="25">
        <f t="shared" si="35"/>
        <v>65</v>
      </c>
      <c r="Z339" s="25">
        <f t="shared" si="36"/>
        <v>79.95</v>
      </c>
      <c r="AA339" s="13">
        <v>0.4</v>
      </c>
      <c r="AB339" s="79">
        <f t="shared" si="37"/>
        <v>0.39</v>
      </c>
      <c r="AC339" s="13">
        <v>0.45</v>
      </c>
      <c r="AD339" s="37">
        <f t="shared" si="38"/>
        <v>0.35750000000000004</v>
      </c>
      <c r="AE339" s="70"/>
      <c r="AF339" s="11"/>
      <c r="AG339" s="41">
        <f t="shared" si="39"/>
        <v>0.65</v>
      </c>
    </row>
    <row r="340" spans="1:33">
      <c r="A340" s="82">
        <v>738722148</v>
      </c>
      <c r="B340" s="11" t="s">
        <v>35</v>
      </c>
      <c r="C340" s="11" t="s">
        <v>1980</v>
      </c>
      <c r="D340" s="11"/>
      <c r="E340" s="12" t="s">
        <v>2063</v>
      </c>
      <c r="F340" s="77" t="s">
        <v>1559</v>
      </c>
      <c r="G340" s="13" t="s">
        <v>2064</v>
      </c>
      <c r="H340" s="20" t="s">
        <v>2073</v>
      </c>
      <c r="I340" s="13" t="s">
        <v>1487</v>
      </c>
      <c r="J340" s="13" t="s">
        <v>1544</v>
      </c>
      <c r="K340" s="13" t="s">
        <v>41</v>
      </c>
      <c r="L340" s="11" t="s">
        <v>1462</v>
      </c>
      <c r="M340" s="11"/>
      <c r="N340" s="11">
        <v>100</v>
      </c>
      <c r="O340" s="11" t="s">
        <v>288</v>
      </c>
      <c r="P340" s="11" t="s">
        <v>1330</v>
      </c>
      <c r="Q340" s="11">
        <v>40</v>
      </c>
      <c r="R340" s="11">
        <v>4000</v>
      </c>
      <c r="S340" s="13" t="s">
        <v>1330</v>
      </c>
      <c r="T340" s="11"/>
      <c r="U340" s="63">
        <v>0.69499999999999995</v>
      </c>
      <c r="V340" s="17">
        <f t="shared" si="34"/>
        <v>8.0687830687830808E-2</v>
      </c>
      <c r="W340" s="38">
        <v>0.75600000000000001</v>
      </c>
      <c r="X340" s="21" t="s">
        <v>288</v>
      </c>
      <c r="Y340" s="25">
        <f t="shared" si="35"/>
        <v>75.599999999999994</v>
      </c>
      <c r="Z340" s="25">
        <f t="shared" si="36"/>
        <v>92.987999999999985</v>
      </c>
      <c r="AA340" s="13">
        <v>0.4</v>
      </c>
      <c r="AB340" s="79">
        <f t="shared" si="37"/>
        <v>0.4536</v>
      </c>
      <c r="AC340" s="13">
        <v>0.45</v>
      </c>
      <c r="AD340" s="37">
        <f t="shared" si="38"/>
        <v>0.41580000000000006</v>
      </c>
      <c r="AE340" s="70"/>
      <c r="AF340" s="11"/>
      <c r="AG340" s="41">
        <f t="shared" si="39"/>
        <v>0.75600000000000001</v>
      </c>
    </row>
    <row r="341" spans="1:33">
      <c r="A341" s="82">
        <v>738722149</v>
      </c>
      <c r="B341" s="11" t="s">
        <v>35</v>
      </c>
      <c r="C341" s="11" t="s">
        <v>1980</v>
      </c>
      <c r="D341" s="11"/>
      <c r="E341" s="12" t="s">
        <v>2063</v>
      </c>
      <c r="F341" s="77" t="s">
        <v>1561</v>
      </c>
      <c r="G341" s="13" t="s">
        <v>2064</v>
      </c>
      <c r="H341" s="20" t="s">
        <v>2074</v>
      </c>
      <c r="I341" s="13" t="s">
        <v>1487</v>
      </c>
      <c r="J341" s="13" t="s">
        <v>1544</v>
      </c>
      <c r="K341" s="13" t="s">
        <v>41</v>
      </c>
      <c r="L341" s="11" t="s">
        <v>1462</v>
      </c>
      <c r="M341" s="11"/>
      <c r="N341" s="11">
        <v>100</v>
      </c>
      <c r="O341" s="11" t="s">
        <v>288</v>
      </c>
      <c r="P341" s="11" t="s">
        <v>1330</v>
      </c>
      <c r="Q341" s="11">
        <v>40</v>
      </c>
      <c r="R341" s="11">
        <v>4000</v>
      </c>
      <c r="S341" s="13" t="s">
        <v>1330</v>
      </c>
      <c r="T341" s="11"/>
      <c r="U341" s="63">
        <v>0.77</v>
      </c>
      <c r="V341" s="17">
        <f t="shared" si="34"/>
        <v>7.7844311377245456E-2</v>
      </c>
      <c r="W341" s="38">
        <v>0.83499999999999996</v>
      </c>
      <c r="X341" s="21" t="s">
        <v>288</v>
      </c>
      <c r="Y341" s="25">
        <f t="shared" si="35"/>
        <v>83.5</v>
      </c>
      <c r="Z341" s="25">
        <f t="shared" si="36"/>
        <v>102.705</v>
      </c>
      <c r="AA341" s="13">
        <v>0.4</v>
      </c>
      <c r="AB341" s="79">
        <f t="shared" si="37"/>
        <v>0.501</v>
      </c>
      <c r="AC341" s="13">
        <v>0.45</v>
      </c>
      <c r="AD341" s="37">
        <f t="shared" si="38"/>
        <v>0.45924999999999999</v>
      </c>
      <c r="AE341" s="70"/>
      <c r="AF341" s="11"/>
      <c r="AG341" s="41">
        <f t="shared" si="39"/>
        <v>0.83499999999999996</v>
      </c>
    </row>
    <row r="342" spans="1:33">
      <c r="A342" s="82">
        <v>738722150</v>
      </c>
      <c r="B342" s="11" t="s">
        <v>35</v>
      </c>
      <c r="C342" s="11" t="s">
        <v>1980</v>
      </c>
      <c r="D342" s="11"/>
      <c r="E342" s="12" t="s">
        <v>2063</v>
      </c>
      <c r="F342" s="77" t="s">
        <v>1563</v>
      </c>
      <c r="G342" s="13" t="s">
        <v>2064</v>
      </c>
      <c r="H342" s="20" t="s">
        <v>2075</v>
      </c>
      <c r="I342" s="13" t="s">
        <v>1487</v>
      </c>
      <c r="J342" s="13" t="s">
        <v>1544</v>
      </c>
      <c r="K342" s="13" t="s">
        <v>41</v>
      </c>
      <c r="L342" s="11" t="s">
        <v>1462</v>
      </c>
      <c r="M342" s="11"/>
      <c r="N342" s="11">
        <v>100</v>
      </c>
      <c r="O342" s="11" t="s">
        <v>288</v>
      </c>
      <c r="P342" s="11" t="s">
        <v>1330</v>
      </c>
      <c r="Q342" s="11">
        <v>40</v>
      </c>
      <c r="R342" s="11">
        <v>4000</v>
      </c>
      <c r="S342" s="13" t="s">
        <v>1330</v>
      </c>
      <c r="T342" s="11"/>
      <c r="U342" s="63">
        <v>0.87</v>
      </c>
      <c r="V342" s="17">
        <f t="shared" si="34"/>
        <v>7.9365079365079305E-2</v>
      </c>
      <c r="W342" s="38">
        <v>0.94499999999999995</v>
      </c>
      <c r="X342" s="21" t="s">
        <v>288</v>
      </c>
      <c r="Y342" s="25">
        <f t="shared" si="35"/>
        <v>94.5</v>
      </c>
      <c r="Z342" s="25">
        <f t="shared" si="36"/>
        <v>116.235</v>
      </c>
      <c r="AA342" s="13">
        <v>0.4</v>
      </c>
      <c r="AB342" s="79">
        <f t="shared" si="37"/>
        <v>0.56699999999999995</v>
      </c>
      <c r="AC342" s="13">
        <v>0.45</v>
      </c>
      <c r="AD342" s="37">
        <f t="shared" si="38"/>
        <v>0.51975000000000005</v>
      </c>
      <c r="AE342" s="70"/>
      <c r="AF342" s="11"/>
      <c r="AG342" s="41">
        <f t="shared" si="39"/>
        <v>0.94499999999999995</v>
      </c>
    </row>
    <row r="343" spans="1:33">
      <c r="A343" s="11">
        <v>738721095</v>
      </c>
      <c r="B343" s="11" t="s">
        <v>327</v>
      </c>
      <c r="C343" s="11" t="s">
        <v>1980</v>
      </c>
      <c r="D343" s="11"/>
      <c r="E343" s="12" t="s">
        <v>2076</v>
      </c>
      <c r="F343" s="77"/>
      <c r="G343" s="13" t="s">
        <v>2077</v>
      </c>
      <c r="H343" s="20" t="s">
        <v>2078</v>
      </c>
      <c r="I343" s="13" t="s">
        <v>1487</v>
      </c>
      <c r="J343" s="13" t="s">
        <v>1544</v>
      </c>
      <c r="K343" s="13" t="s">
        <v>41</v>
      </c>
      <c r="L343" s="11" t="s">
        <v>1462</v>
      </c>
      <c r="M343" s="11"/>
      <c r="N343" s="11">
        <v>1</v>
      </c>
      <c r="O343" s="11" t="s">
        <v>288</v>
      </c>
      <c r="P343" s="11"/>
      <c r="Q343" s="11"/>
      <c r="R343" s="11"/>
      <c r="S343" s="13" t="s">
        <v>1465</v>
      </c>
      <c r="T343" s="11"/>
      <c r="U343" s="63">
        <v>58.6</v>
      </c>
      <c r="V343" s="17">
        <f t="shared" si="34"/>
        <v>8.1504702194357348E-2</v>
      </c>
      <c r="W343" s="38">
        <v>63.8</v>
      </c>
      <c r="X343" s="21" t="s">
        <v>288</v>
      </c>
      <c r="Y343" s="25">
        <f t="shared" si="35"/>
        <v>63.8</v>
      </c>
      <c r="Z343" s="25">
        <f t="shared" si="36"/>
        <v>78.47399999999999</v>
      </c>
      <c r="AA343" s="13">
        <v>0.4</v>
      </c>
      <c r="AB343" s="79">
        <f t="shared" si="37"/>
        <v>38.279999999999994</v>
      </c>
      <c r="AC343" s="13">
        <v>0.45</v>
      </c>
      <c r="AD343" s="37">
        <f t="shared" si="38"/>
        <v>35.090000000000003</v>
      </c>
      <c r="AE343" s="70"/>
      <c r="AF343" s="11"/>
      <c r="AG343" s="41">
        <f t="shared" si="39"/>
        <v>63.8</v>
      </c>
    </row>
    <row r="344" spans="1:33">
      <c r="A344" s="11">
        <v>738721083</v>
      </c>
      <c r="B344" s="11" t="s">
        <v>327</v>
      </c>
      <c r="C344" s="11" t="s">
        <v>1980</v>
      </c>
      <c r="D344" s="11"/>
      <c r="E344" s="12" t="s">
        <v>2079</v>
      </c>
      <c r="F344" s="77"/>
      <c r="G344" s="13" t="s">
        <v>2080</v>
      </c>
      <c r="H344" s="20" t="s">
        <v>2081</v>
      </c>
      <c r="I344" s="13" t="s">
        <v>1487</v>
      </c>
      <c r="J344" s="13" t="s">
        <v>1544</v>
      </c>
      <c r="K344" s="13" t="s">
        <v>41</v>
      </c>
      <c r="L344" s="11" t="s">
        <v>1462</v>
      </c>
      <c r="M344" s="11"/>
      <c r="N344" s="11">
        <v>1</v>
      </c>
      <c r="O344" s="11" t="s">
        <v>288</v>
      </c>
      <c r="P344" s="11" t="s">
        <v>1330</v>
      </c>
      <c r="Q344" s="11"/>
      <c r="R344" s="11"/>
      <c r="S344" s="13" t="s">
        <v>1330</v>
      </c>
      <c r="T344" s="11"/>
      <c r="U344" s="63">
        <v>58.6</v>
      </c>
      <c r="V344" s="17">
        <f t="shared" si="34"/>
        <v>8.1504702194357348E-2</v>
      </c>
      <c r="W344" s="38">
        <v>63.8</v>
      </c>
      <c r="X344" s="21" t="s">
        <v>288</v>
      </c>
      <c r="Y344" s="25">
        <f t="shared" si="35"/>
        <v>63.8</v>
      </c>
      <c r="Z344" s="25">
        <f t="shared" si="36"/>
        <v>78.47399999999999</v>
      </c>
      <c r="AA344" s="13">
        <v>0.4</v>
      </c>
      <c r="AB344" s="79">
        <f t="shared" si="37"/>
        <v>38.279999999999994</v>
      </c>
      <c r="AC344" s="13">
        <v>0.45</v>
      </c>
      <c r="AD344" s="37">
        <f t="shared" si="38"/>
        <v>35.090000000000003</v>
      </c>
      <c r="AE344" s="70"/>
      <c r="AF344" s="11"/>
      <c r="AG344" s="41">
        <f t="shared" si="39"/>
        <v>63.8</v>
      </c>
    </row>
    <row r="345" spans="1:33">
      <c r="A345" s="11">
        <v>746081048</v>
      </c>
      <c r="B345" s="11" t="s">
        <v>65</v>
      </c>
      <c r="C345" s="11" t="s">
        <v>1980</v>
      </c>
      <c r="D345" s="11"/>
      <c r="E345" s="12" t="s">
        <v>2082</v>
      </c>
      <c r="F345" s="77" t="s">
        <v>2083</v>
      </c>
      <c r="G345" s="13"/>
      <c r="H345" s="20" t="s">
        <v>2084</v>
      </c>
      <c r="I345" s="13" t="s">
        <v>1487</v>
      </c>
      <c r="J345" s="13" t="s">
        <v>1544</v>
      </c>
      <c r="K345" s="13" t="s">
        <v>41</v>
      </c>
      <c r="L345" s="11" t="s">
        <v>1462</v>
      </c>
      <c r="M345" s="11"/>
      <c r="N345" s="11">
        <v>1</v>
      </c>
      <c r="O345" s="11" t="s">
        <v>288</v>
      </c>
      <c r="P345" s="11" t="s">
        <v>1465</v>
      </c>
      <c r="Q345" s="11">
        <v>400</v>
      </c>
      <c r="R345" s="11">
        <v>400</v>
      </c>
      <c r="S345" s="13" t="s">
        <v>1465</v>
      </c>
      <c r="T345" s="11"/>
      <c r="U345" s="13">
        <v>12.2</v>
      </c>
      <c r="V345" s="17">
        <f t="shared" si="34"/>
        <v>8.2706766917293284E-2</v>
      </c>
      <c r="W345" s="38">
        <v>13.3</v>
      </c>
      <c r="X345" s="21" t="s">
        <v>288</v>
      </c>
      <c r="Y345" s="25">
        <f t="shared" si="35"/>
        <v>13.3</v>
      </c>
      <c r="Z345" s="25">
        <f t="shared" si="36"/>
        <v>16.359000000000002</v>
      </c>
      <c r="AA345" s="13">
        <v>0.4</v>
      </c>
      <c r="AB345" s="79">
        <f t="shared" si="37"/>
        <v>7.98</v>
      </c>
      <c r="AC345" s="13">
        <v>0.45</v>
      </c>
      <c r="AD345" s="37">
        <f t="shared" si="38"/>
        <v>7.3150000000000013</v>
      </c>
      <c r="AE345" s="70"/>
      <c r="AF345" s="11"/>
      <c r="AG345" s="41">
        <f t="shared" si="39"/>
        <v>13.3</v>
      </c>
    </row>
    <row r="346" spans="1:33">
      <c r="A346" s="11">
        <v>738721092</v>
      </c>
      <c r="B346" s="11" t="s">
        <v>65</v>
      </c>
      <c r="C346" s="11" t="s">
        <v>1980</v>
      </c>
      <c r="D346" s="11"/>
      <c r="E346" s="12" t="s">
        <v>2085</v>
      </c>
      <c r="F346" s="77" t="s">
        <v>2086</v>
      </c>
      <c r="G346" s="13"/>
      <c r="H346" s="20" t="s">
        <v>2087</v>
      </c>
      <c r="I346" s="13" t="s">
        <v>1487</v>
      </c>
      <c r="J346" s="13" t="s">
        <v>1544</v>
      </c>
      <c r="K346" s="13" t="s">
        <v>41</v>
      </c>
      <c r="L346" s="11" t="s">
        <v>1462</v>
      </c>
      <c r="M346" s="11"/>
      <c r="N346" s="11">
        <v>1</v>
      </c>
      <c r="O346" s="11" t="s">
        <v>288</v>
      </c>
      <c r="P346" s="11" t="s">
        <v>1465</v>
      </c>
      <c r="Q346" s="11">
        <v>750</v>
      </c>
      <c r="R346" s="11">
        <v>750</v>
      </c>
      <c r="S346" s="13" t="s">
        <v>1465</v>
      </c>
      <c r="T346" s="11"/>
      <c r="U346" s="13">
        <v>13.2</v>
      </c>
      <c r="V346" s="17">
        <f t="shared" si="34"/>
        <v>8.333333333333337E-2</v>
      </c>
      <c r="W346" s="38">
        <v>14.4</v>
      </c>
      <c r="X346" s="21" t="s">
        <v>288</v>
      </c>
      <c r="Y346" s="25">
        <f t="shared" si="35"/>
        <v>14.4</v>
      </c>
      <c r="Z346" s="25">
        <f t="shared" si="36"/>
        <v>17.712</v>
      </c>
      <c r="AA346" s="13">
        <v>0.4</v>
      </c>
      <c r="AB346" s="79">
        <f t="shared" si="37"/>
        <v>8.64</v>
      </c>
      <c r="AC346" s="13">
        <v>0.45</v>
      </c>
      <c r="AD346" s="37">
        <f t="shared" si="38"/>
        <v>7.9200000000000008</v>
      </c>
      <c r="AE346" s="70"/>
      <c r="AF346" s="11"/>
      <c r="AG346" s="41">
        <f t="shared" si="39"/>
        <v>14.4</v>
      </c>
    </row>
    <row r="347" spans="1:33">
      <c r="A347" s="11">
        <v>738721080</v>
      </c>
      <c r="B347" s="11" t="s">
        <v>65</v>
      </c>
      <c r="C347" s="11" t="s">
        <v>1980</v>
      </c>
      <c r="D347" s="11"/>
      <c r="E347" s="12" t="s">
        <v>2088</v>
      </c>
      <c r="F347" s="77" t="s">
        <v>2089</v>
      </c>
      <c r="G347" s="13"/>
      <c r="H347" s="20" t="s">
        <v>2090</v>
      </c>
      <c r="I347" s="13" t="s">
        <v>1487</v>
      </c>
      <c r="J347" s="13" t="s">
        <v>1544</v>
      </c>
      <c r="K347" s="13" t="s">
        <v>41</v>
      </c>
      <c r="L347" s="11" t="s">
        <v>1462</v>
      </c>
      <c r="M347" s="11"/>
      <c r="N347" s="11">
        <v>1</v>
      </c>
      <c r="O347" s="11" t="s">
        <v>288</v>
      </c>
      <c r="P347" s="11" t="s">
        <v>1465</v>
      </c>
      <c r="Q347" s="11">
        <v>200</v>
      </c>
      <c r="R347" s="11">
        <v>200</v>
      </c>
      <c r="S347" s="13" t="s">
        <v>1465</v>
      </c>
      <c r="T347" s="11"/>
      <c r="U347" s="13">
        <v>15.4</v>
      </c>
      <c r="V347" s="17">
        <f t="shared" si="34"/>
        <v>7.7844311377245456E-2</v>
      </c>
      <c r="W347" s="38">
        <v>16.7</v>
      </c>
      <c r="X347" s="21" t="s">
        <v>288</v>
      </c>
      <c r="Y347" s="25">
        <f t="shared" si="35"/>
        <v>16.7</v>
      </c>
      <c r="Z347" s="25">
        <f t="shared" si="36"/>
        <v>20.541</v>
      </c>
      <c r="AA347" s="13">
        <v>0.4</v>
      </c>
      <c r="AB347" s="79">
        <f t="shared" si="37"/>
        <v>10.02</v>
      </c>
      <c r="AC347" s="13">
        <v>0.45</v>
      </c>
      <c r="AD347" s="37">
        <f t="shared" si="38"/>
        <v>9.1850000000000005</v>
      </c>
      <c r="AE347" s="70"/>
      <c r="AF347" s="11"/>
      <c r="AG347" s="41">
        <f t="shared" si="39"/>
        <v>16.7</v>
      </c>
    </row>
    <row r="348" spans="1:33">
      <c r="A348" s="11">
        <v>738721138</v>
      </c>
      <c r="B348" s="11" t="s">
        <v>65</v>
      </c>
      <c r="C348" s="11" t="s">
        <v>1980</v>
      </c>
      <c r="D348" s="11"/>
      <c r="E348" s="12" t="s">
        <v>2091</v>
      </c>
      <c r="F348" s="77" t="s">
        <v>2086</v>
      </c>
      <c r="G348" s="13"/>
      <c r="H348" s="20" t="s">
        <v>2092</v>
      </c>
      <c r="I348" s="13" t="s">
        <v>1487</v>
      </c>
      <c r="J348" s="13" t="s">
        <v>1544</v>
      </c>
      <c r="K348" s="13" t="s">
        <v>41</v>
      </c>
      <c r="L348" s="11" t="s">
        <v>1462</v>
      </c>
      <c r="M348" s="11"/>
      <c r="N348" s="11">
        <v>1</v>
      </c>
      <c r="O348" s="11" t="s">
        <v>288</v>
      </c>
      <c r="P348" s="11" t="s">
        <v>1465</v>
      </c>
      <c r="Q348" s="11">
        <v>400</v>
      </c>
      <c r="R348" s="11">
        <v>400</v>
      </c>
      <c r="S348" s="13" t="s">
        <v>1465</v>
      </c>
      <c r="T348" s="11"/>
      <c r="U348" s="13">
        <v>18.5</v>
      </c>
      <c r="V348" s="17">
        <f t="shared" si="34"/>
        <v>6.0913705583756306E-2</v>
      </c>
      <c r="W348" s="38">
        <v>19.7</v>
      </c>
      <c r="X348" s="21" t="s">
        <v>288</v>
      </c>
      <c r="Y348" s="25">
        <f t="shared" si="35"/>
        <v>19.7</v>
      </c>
      <c r="Z348" s="25">
        <f t="shared" si="36"/>
        <v>24.230999999999998</v>
      </c>
      <c r="AA348" s="13">
        <v>0.4</v>
      </c>
      <c r="AB348" s="79">
        <f t="shared" si="37"/>
        <v>11.819999999999999</v>
      </c>
      <c r="AC348" s="13">
        <v>0.45</v>
      </c>
      <c r="AD348" s="37">
        <f t="shared" si="38"/>
        <v>10.835000000000001</v>
      </c>
      <c r="AE348" s="70"/>
      <c r="AF348" s="11"/>
      <c r="AG348" s="41">
        <f t="shared" si="39"/>
        <v>19.7</v>
      </c>
    </row>
    <row r="349" spans="1:33">
      <c r="A349" s="11">
        <v>738721137</v>
      </c>
      <c r="B349" s="11" t="s">
        <v>65</v>
      </c>
      <c r="C349" s="11" t="s">
        <v>1980</v>
      </c>
      <c r="D349" s="11"/>
      <c r="E349" s="12" t="s">
        <v>2093</v>
      </c>
      <c r="F349" s="77"/>
      <c r="G349" s="13"/>
      <c r="H349" s="20" t="s">
        <v>2094</v>
      </c>
      <c r="I349" s="13" t="s">
        <v>1487</v>
      </c>
      <c r="J349" s="13" t="s">
        <v>1544</v>
      </c>
      <c r="K349" s="13" t="s">
        <v>41</v>
      </c>
      <c r="L349" s="11" t="s">
        <v>1462</v>
      </c>
      <c r="M349" s="11"/>
      <c r="N349" s="11">
        <v>125</v>
      </c>
      <c r="O349" s="11" t="s">
        <v>288</v>
      </c>
      <c r="P349" s="11" t="s">
        <v>1330</v>
      </c>
      <c r="Q349" s="11">
        <v>48</v>
      </c>
      <c r="R349" s="11">
        <v>6000</v>
      </c>
      <c r="S349" s="13" t="s">
        <v>1330</v>
      </c>
      <c r="T349" s="11"/>
      <c r="U349" s="13">
        <v>0.8</v>
      </c>
      <c r="V349" s="17">
        <f t="shared" si="34"/>
        <v>8.045977011494243E-2</v>
      </c>
      <c r="W349" s="38">
        <v>0.87</v>
      </c>
      <c r="X349" s="21" t="s">
        <v>288</v>
      </c>
      <c r="Y349" s="25">
        <f t="shared" si="35"/>
        <v>108.75</v>
      </c>
      <c r="Z349" s="25">
        <f t="shared" si="36"/>
        <v>133.76249999999999</v>
      </c>
      <c r="AA349" s="13">
        <v>0.4</v>
      </c>
      <c r="AB349" s="79">
        <f t="shared" si="37"/>
        <v>0.52200000000000002</v>
      </c>
      <c r="AC349" s="13">
        <v>0.45</v>
      </c>
      <c r="AD349" s="37">
        <f t="shared" si="38"/>
        <v>0.47850000000000004</v>
      </c>
      <c r="AE349" s="70"/>
      <c r="AF349" s="11"/>
      <c r="AG349" s="41">
        <f t="shared" si="39"/>
        <v>0.87</v>
      </c>
    </row>
    <row r="350" spans="1:33">
      <c r="A350" s="11">
        <v>738721128</v>
      </c>
      <c r="B350" s="11" t="s">
        <v>65</v>
      </c>
      <c r="C350" s="11" t="s">
        <v>1980</v>
      </c>
      <c r="D350" s="11"/>
      <c r="E350" s="12" t="s">
        <v>2095</v>
      </c>
      <c r="F350" s="77" t="s">
        <v>2096</v>
      </c>
      <c r="G350" s="13"/>
      <c r="H350" s="20" t="s">
        <v>2097</v>
      </c>
      <c r="I350" s="13" t="s">
        <v>1487</v>
      </c>
      <c r="J350" s="13" t="s">
        <v>1544</v>
      </c>
      <c r="K350" s="13" t="s">
        <v>41</v>
      </c>
      <c r="L350" s="11" t="s">
        <v>1462</v>
      </c>
      <c r="M350" s="11"/>
      <c r="N350" s="11">
        <v>150</v>
      </c>
      <c r="O350" s="11" t="s">
        <v>288</v>
      </c>
      <c r="P350" s="11" t="s">
        <v>1330</v>
      </c>
      <c r="Q350" s="11">
        <v>24</v>
      </c>
      <c r="R350" s="11">
        <v>3600</v>
      </c>
      <c r="S350" s="13" t="s">
        <v>1330</v>
      </c>
      <c r="T350" s="11"/>
      <c r="U350" s="13">
        <v>0.31</v>
      </c>
      <c r="V350" s="17">
        <f t="shared" si="34"/>
        <v>6.0606060606060663E-2</v>
      </c>
      <c r="W350" s="38">
        <v>0.33</v>
      </c>
      <c r="X350" s="21" t="s">
        <v>288</v>
      </c>
      <c r="Y350" s="25">
        <f t="shared" si="35"/>
        <v>49.5</v>
      </c>
      <c r="Z350" s="25">
        <f t="shared" si="36"/>
        <v>60.884999999999998</v>
      </c>
      <c r="AA350" s="13">
        <v>0.4</v>
      </c>
      <c r="AB350" s="79">
        <f t="shared" si="37"/>
        <v>0.19800000000000001</v>
      </c>
      <c r="AC350" s="13">
        <v>0.45</v>
      </c>
      <c r="AD350" s="37">
        <f t="shared" si="38"/>
        <v>0.18150000000000002</v>
      </c>
      <c r="AE350" s="70"/>
      <c r="AF350" s="11"/>
      <c r="AG350" s="41">
        <f t="shared" si="39"/>
        <v>0.33</v>
      </c>
    </row>
    <row r="351" spans="1:33">
      <c r="A351" s="11">
        <v>738722151</v>
      </c>
      <c r="B351" s="11" t="s">
        <v>35</v>
      </c>
      <c r="C351" s="11" t="s">
        <v>2098</v>
      </c>
      <c r="D351" s="11"/>
      <c r="E351" s="12" t="s">
        <v>2099</v>
      </c>
      <c r="F351" s="77" t="s">
        <v>1685</v>
      </c>
      <c r="G351" s="13" t="s">
        <v>2100</v>
      </c>
      <c r="H351" s="20" t="s">
        <v>2101</v>
      </c>
      <c r="I351" s="13" t="s">
        <v>1487</v>
      </c>
      <c r="J351" s="13" t="s">
        <v>1544</v>
      </c>
      <c r="K351" s="13" t="s">
        <v>41</v>
      </c>
      <c r="L351" s="11" t="s">
        <v>1462</v>
      </c>
      <c r="M351" s="11"/>
      <c r="N351" s="11">
        <v>150</v>
      </c>
      <c r="O351" s="11" t="s">
        <v>288</v>
      </c>
      <c r="P351" s="11" t="s">
        <v>1330</v>
      </c>
      <c r="Q351" s="11">
        <v>36</v>
      </c>
      <c r="R351" s="11">
        <v>5400</v>
      </c>
      <c r="S351" s="13" t="s">
        <v>1330</v>
      </c>
      <c r="T351" s="11"/>
      <c r="U351" s="63">
        <v>0.8</v>
      </c>
      <c r="V351" s="17">
        <f t="shared" si="34"/>
        <v>4.7619047619047672E-2</v>
      </c>
      <c r="W351" s="38">
        <v>0.84000000000000008</v>
      </c>
      <c r="X351" s="21" t="s">
        <v>288</v>
      </c>
      <c r="Y351" s="25">
        <f t="shared" si="35"/>
        <v>126.00000000000001</v>
      </c>
      <c r="Z351" s="25">
        <f t="shared" si="36"/>
        <v>154.98000000000002</v>
      </c>
      <c r="AA351" s="13">
        <v>0.4</v>
      </c>
      <c r="AB351" s="79">
        <f t="shared" si="37"/>
        <v>0.504</v>
      </c>
      <c r="AC351" s="13">
        <v>0.45</v>
      </c>
      <c r="AD351" s="37">
        <f t="shared" si="38"/>
        <v>0.46200000000000008</v>
      </c>
      <c r="AE351" s="70"/>
      <c r="AF351" s="11"/>
      <c r="AG351" s="41">
        <f t="shared" si="39"/>
        <v>0.84000000000000008</v>
      </c>
    </row>
    <row r="352" spans="1:33">
      <c r="A352" s="11">
        <v>738721100</v>
      </c>
      <c r="B352" s="11" t="s">
        <v>35</v>
      </c>
      <c r="C352" s="11" t="s">
        <v>2098</v>
      </c>
      <c r="D352" s="11"/>
      <c r="E352" s="12" t="s">
        <v>2099</v>
      </c>
      <c r="F352" s="77" t="s">
        <v>1688</v>
      </c>
      <c r="G352" s="13" t="s">
        <v>2100</v>
      </c>
      <c r="H352" s="20" t="s">
        <v>2102</v>
      </c>
      <c r="I352" s="13" t="s">
        <v>1487</v>
      </c>
      <c r="J352" s="13" t="s">
        <v>1544</v>
      </c>
      <c r="K352" s="13" t="s">
        <v>41</v>
      </c>
      <c r="L352" s="11" t="s">
        <v>1462</v>
      </c>
      <c r="M352" s="11"/>
      <c r="N352" s="11">
        <v>150</v>
      </c>
      <c r="O352" s="11" t="s">
        <v>288</v>
      </c>
      <c r="P352" s="11" t="s">
        <v>1330</v>
      </c>
      <c r="Q352" s="11">
        <v>36</v>
      </c>
      <c r="R352" s="11">
        <v>5400</v>
      </c>
      <c r="S352" s="13" t="s">
        <v>1330</v>
      </c>
      <c r="T352" s="11"/>
      <c r="U352" s="63">
        <v>0.89</v>
      </c>
      <c r="V352" s="17">
        <f t="shared" si="34"/>
        <v>5.3191489361702038E-2</v>
      </c>
      <c r="W352" s="38">
        <v>0.94</v>
      </c>
      <c r="X352" s="21" t="s">
        <v>288</v>
      </c>
      <c r="Y352" s="25">
        <f t="shared" si="35"/>
        <v>141</v>
      </c>
      <c r="Z352" s="25">
        <f t="shared" si="36"/>
        <v>173.43</v>
      </c>
      <c r="AA352" s="13">
        <v>0.4</v>
      </c>
      <c r="AB352" s="79">
        <f t="shared" si="37"/>
        <v>0.56399999999999995</v>
      </c>
      <c r="AC352" s="13">
        <v>0.45</v>
      </c>
      <c r="AD352" s="37">
        <f t="shared" si="38"/>
        <v>0.51700000000000002</v>
      </c>
      <c r="AE352" s="70"/>
      <c r="AF352" s="11"/>
      <c r="AG352" s="41">
        <f t="shared" si="39"/>
        <v>0.94</v>
      </c>
    </row>
    <row r="353" spans="1:33">
      <c r="A353" s="11">
        <v>738721101</v>
      </c>
      <c r="B353" s="11" t="s">
        <v>35</v>
      </c>
      <c r="C353" s="11" t="s">
        <v>2098</v>
      </c>
      <c r="D353" s="11"/>
      <c r="E353" s="12" t="s">
        <v>2099</v>
      </c>
      <c r="F353" s="77" t="s">
        <v>1690</v>
      </c>
      <c r="G353" s="13" t="s">
        <v>2100</v>
      </c>
      <c r="H353" s="20" t="s">
        <v>2103</v>
      </c>
      <c r="I353" s="13" t="s">
        <v>1487</v>
      </c>
      <c r="J353" s="13" t="s">
        <v>1544</v>
      </c>
      <c r="K353" s="13" t="s">
        <v>41</v>
      </c>
      <c r="L353" s="11" t="s">
        <v>1462</v>
      </c>
      <c r="M353" s="11"/>
      <c r="N353" s="11">
        <v>100</v>
      </c>
      <c r="O353" s="11" t="s">
        <v>288</v>
      </c>
      <c r="P353" s="11" t="s">
        <v>1330</v>
      </c>
      <c r="Q353" s="11">
        <v>36</v>
      </c>
      <c r="R353" s="11">
        <v>3600</v>
      </c>
      <c r="S353" s="13" t="s">
        <v>1330</v>
      </c>
      <c r="T353" s="11"/>
      <c r="U353" s="63">
        <v>0.495</v>
      </c>
      <c r="V353" s="17">
        <f t="shared" si="34"/>
        <v>6.60377358490567E-2</v>
      </c>
      <c r="W353" s="38">
        <v>0.53</v>
      </c>
      <c r="X353" s="21" t="s">
        <v>288</v>
      </c>
      <c r="Y353" s="25">
        <f t="shared" si="35"/>
        <v>53</v>
      </c>
      <c r="Z353" s="25">
        <f t="shared" si="36"/>
        <v>65.19</v>
      </c>
      <c r="AA353" s="13">
        <v>0.4</v>
      </c>
      <c r="AB353" s="27">
        <f t="shared" si="37"/>
        <v>0.318</v>
      </c>
      <c r="AC353" s="13">
        <v>0.45</v>
      </c>
      <c r="AD353" s="37">
        <f t="shared" si="38"/>
        <v>0.29150000000000004</v>
      </c>
      <c r="AE353" s="70"/>
      <c r="AF353" s="11"/>
      <c r="AG353" s="41">
        <f t="shared" si="39"/>
        <v>0.53</v>
      </c>
    </row>
    <row r="354" spans="1:33">
      <c r="A354" s="11">
        <v>738721102</v>
      </c>
      <c r="B354" s="11" t="s">
        <v>35</v>
      </c>
      <c r="C354" s="11" t="s">
        <v>2098</v>
      </c>
      <c r="D354" s="11"/>
      <c r="E354" s="12" t="s">
        <v>2099</v>
      </c>
      <c r="F354" s="77" t="s">
        <v>1692</v>
      </c>
      <c r="G354" s="13" t="s">
        <v>2100</v>
      </c>
      <c r="H354" s="20" t="s">
        <v>2104</v>
      </c>
      <c r="I354" s="13" t="s">
        <v>1487</v>
      </c>
      <c r="J354" s="13" t="s">
        <v>1544</v>
      </c>
      <c r="K354" s="13" t="s">
        <v>41</v>
      </c>
      <c r="L354" s="11" t="s">
        <v>1462</v>
      </c>
      <c r="M354" s="11"/>
      <c r="N354" s="11">
        <v>100</v>
      </c>
      <c r="O354" s="11" t="s">
        <v>288</v>
      </c>
      <c r="P354" s="11" t="s">
        <v>1330</v>
      </c>
      <c r="Q354" s="11">
        <v>36</v>
      </c>
      <c r="R354" s="11">
        <v>3600</v>
      </c>
      <c r="S354" s="13" t="s">
        <v>1330</v>
      </c>
      <c r="T354" s="11"/>
      <c r="U354" s="63">
        <v>0.51</v>
      </c>
      <c r="V354" s="17">
        <f t="shared" si="34"/>
        <v>5.555555555555558E-2</v>
      </c>
      <c r="W354" s="38">
        <v>0.54</v>
      </c>
      <c r="X354" s="21" t="s">
        <v>288</v>
      </c>
      <c r="Y354" s="25">
        <f t="shared" si="35"/>
        <v>54</v>
      </c>
      <c r="Z354" s="25">
        <f t="shared" si="36"/>
        <v>66.42</v>
      </c>
      <c r="AA354" s="13">
        <v>0.4</v>
      </c>
      <c r="AB354" s="27">
        <f t="shared" si="37"/>
        <v>0.32400000000000001</v>
      </c>
      <c r="AC354" s="13">
        <v>0.45</v>
      </c>
      <c r="AD354" s="37">
        <f t="shared" si="38"/>
        <v>0.29700000000000004</v>
      </c>
      <c r="AE354" s="70"/>
      <c r="AF354" s="11"/>
      <c r="AG354" s="41">
        <f t="shared" si="39"/>
        <v>0.54</v>
      </c>
    </row>
    <row r="355" spans="1:33">
      <c r="A355" s="11">
        <v>738721103</v>
      </c>
      <c r="B355" s="11" t="s">
        <v>35</v>
      </c>
      <c r="C355" s="11" t="s">
        <v>2098</v>
      </c>
      <c r="D355" s="11"/>
      <c r="E355" s="12" t="s">
        <v>2099</v>
      </c>
      <c r="F355" s="77" t="s">
        <v>1694</v>
      </c>
      <c r="G355" s="13" t="s">
        <v>2100</v>
      </c>
      <c r="H355" s="20" t="s">
        <v>2105</v>
      </c>
      <c r="I355" s="13" t="s">
        <v>1487</v>
      </c>
      <c r="J355" s="13" t="s">
        <v>1544</v>
      </c>
      <c r="K355" s="13" t="s">
        <v>41</v>
      </c>
      <c r="L355" s="11" t="s">
        <v>1462</v>
      </c>
      <c r="M355" s="11"/>
      <c r="N355" s="11">
        <v>100</v>
      </c>
      <c r="O355" s="11" t="s">
        <v>288</v>
      </c>
      <c r="P355" s="11" t="s">
        <v>1330</v>
      </c>
      <c r="Q355" s="11">
        <v>36</v>
      </c>
      <c r="R355" s="11">
        <v>3600</v>
      </c>
      <c r="S355" s="13" t="s">
        <v>1330</v>
      </c>
      <c r="T355" s="11"/>
      <c r="U355" s="63">
        <v>0.56000000000000005</v>
      </c>
      <c r="V355" s="17">
        <f t="shared" si="34"/>
        <v>5.0847457627118509E-2</v>
      </c>
      <c r="W355" s="38">
        <v>0.59</v>
      </c>
      <c r="X355" s="21" t="s">
        <v>288</v>
      </c>
      <c r="Y355" s="25">
        <f t="shared" si="35"/>
        <v>59</v>
      </c>
      <c r="Z355" s="25">
        <f t="shared" si="36"/>
        <v>72.569999999999993</v>
      </c>
      <c r="AA355" s="13">
        <v>0.4</v>
      </c>
      <c r="AB355" s="27">
        <f t="shared" si="37"/>
        <v>0.35399999999999998</v>
      </c>
      <c r="AC355" s="13">
        <v>0.45</v>
      </c>
      <c r="AD355" s="37">
        <f t="shared" si="38"/>
        <v>0.32450000000000001</v>
      </c>
      <c r="AE355" s="70"/>
      <c r="AF355" s="11"/>
      <c r="AG355" s="41">
        <f t="shared" si="39"/>
        <v>0.59</v>
      </c>
    </row>
    <row r="356" spans="1:33">
      <c r="A356" s="11">
        <v>738721104</v>
      </c>
      <c r="B356" s="11" t="s">
        <v>35</v>
      </c>
      <c r="C356" s="11" t="s">
        <v>2098</v>
      </c>
      <c r="D356" s="11"/>
      <c r="E356" s="12" t="s">
        <v>2099</v>
      </c>
      <c r="F356" s="77" t="s">
        <v>1696</v>
      </c>
      <c r="G356" s="13" t="s">
        <v>2100</v>
      </c>
      <c r="H356" s="20" t="s">
        <v>2106</v>
      </c>
      <c r="I356" s="13" t="s">
        <v>1487</v>
      </c>
      <c r="J356" s="13" t="s">
        <v>1544</v>
      </c>
      <c r="K356" s="13" t="s">
        <v>41</v>
      </c>
      <c r="L356" s="11" t="s">
        <v>1462</v>
      </c>
      <c r="M356" s="11"/>
      <c r="N356" s="11">
        <v>100</v>
      </c>
      <c r="O356" s="11" t="s">
        <v>288</v>
      </c>
      <c r="P356" s="11" t="s">
        <v>1330</v>
      </c>
      <c r="Q356" s="11">
        <v>24</v>
      </c>
      <c r="R356" s="11">
        <v>2400</v>
      </c>
      <c r="S356" s="13" t="s">
        <v>1330</v>
      </c>
      <c r="T356" s="11"/>
      <c r="U356" s="63">
        <v>0.61499999999999999</v>
      </c>
      <c r="V356" s="17">
        <f t="shared" si="34"/>
        <v>5.3846153846153877E-2</v>
      </c>
      <c r="W356" s="38">
        <v>0.65</v>
      </c>
      <c r="X356" s="21" t="s">
        <v>288</v>
      </c>
      <c r="Y356" s="25">
        <f t="shared" si="35"/>
        <v>65</v>
      </c>
      <c r="Z356" s="25">
        <f t="shared" si="36"/>
        <v>79.95</v>
      </c>
      <c r="AA356" s="13">
        <v>0.4</v>
      </c>
      <c r="AB356" s="27">
        <f t="shared" si="37"/>
        <v>0.39</v>
      </c>
      <c r="AC356" s="13">
        <v>0.45</v>
      </c>
      <c r="AD356" s="37">
        <f t="shared" si="38"/>
        <v>0.35750000000000004</v>
      </c>
      <c r="AE356" s="70"/>
      <c r="AF356" s="11"/>
      <c r="AG356" s="41">
        <f t="shared" si="39"/>
        <v>0.65</v>
      </c>
    </row>
    <row r="357" spans="1:33">
      <c r="A357" s="11">
        <v>738721105</v>
      </c>
      <c r="B357" s="11" t="s">
        <v>35</v>
      </c>
      <c r="C357" s="11" t="s">
        <v>2098</v>
      </c>
      <c r="D357" s="11"/>
      <c r="E357" s="12" t="s">
        <v>2099</v>
      </c>
      <c r="F357" s="77" t="s">
        <v>1698</v>
      </c>
      <c r="G357" s="13" t="s">
        <v>2100</v>
      </c>
      <c r="H357" s="20" t="s">
        <v>2107</v>
      </c>
      <c r="I357" s="13" t="s">
        <v>1487</v>
      </c>
      <c r="J357" s="13" t="s">
        <v>1544</v>
      </c>
      <c r="K357" s="13" t="s">
        <v>41</v>
      </c>
      <c r="L357" s="11" t="s">
        <v>1462</v>
      </c>
      <c r="M357" s="11"/>
      <c r="N357" s="11">
        <v>50</v>
      </c>
      <c r="O357" s="11" t="s">
        <v>288</v>
      </c>
      <c r="P357" s="11" t="s">
        <v>1330</v>
      </c>
      <c r="Q357" s="11">
        <v>48</v>
      </c>
      <c r="R357" s="11">
        <v>2400</v>
      </c>
      <c r="S357" s="13" t="s">
        <v>1330</v>
      </c>
      <c r="T357" s="11"/>
      <c r="U357" s="63">
        <v>0.76500000000000001</v>
      </c>
      <c r="V357" s="17">
        <f t="shared" si="34"/>
        <v>5.555555555555558E-2</v>
      </c>
      <c r="W357" s="38">
        <v>0.81</v>
      </c>
      <c r="X357" s="21" t="s">
        <v>288</v>
      </c>
      <c r="Y357" s="25">
        <f t="shared" si="35"/>
        <v>40.5</v>
      </c>
      <c r="Z357" s="25">
        <f t="shared" si="36"/>
        <v>49.814999999999998</v>
      </c>
      <c r="AA357" s="13">
        <v>0.4</v>
      </c>
      <c r="AB357" s="27">
        <f t="shared" si="37"/>
        <v>0.48599999999999999</v>
      </c>
      <c r="AC357" s="13">
        <v>0.45</v>
      </c>
      <c r="AD357" s="37">
        <f t="shared" si="38"/>
        <v>0.44550000000000006</v>
      </c>
      <c r="AE357" s="70"/>
      <c r="AF357" s="11"/>
      <c r="AG357" s="41">
        <f t="shared" si="39"/>
        <v>0.81</v>
      </c>
    </row>
    <row r="358" spans="1:33">
      <c r="A358" s="11">
        <v>738721106</v>
      </c>
      <c r="B358" s="11" t="s">
        <v>35</v>
      </c>
      <c r="C358" s="11" t="s">
        <v>2098</v>
      </c>
      <c r="D358" s="11"/>
      <c r="E358" s="12" t="s">
        <v>2099</v>
      </c>
      <c r="F358" s="77" t="s">
        <v>1509</v>
      </c>
      <c r="G358" s="13" t="s">
        <v>2100</v>
      </c>
      <c r="H358" s="20" t="s">
        <v>2108</v>
      </c>
      <c r="I358" s="13" t="s">
        <v>1487</v>
      </c>
      <c r="J358" s="13" t="s">
        <v>1544</v>
      </c>
      <c r="K358" s="13" t="s">
        <v>41</v>
      </c>
      <c r="L358" s="11" t="s">
        <v>1462</v>
      </c>
      <c r="M358" s="11"/>
      <c r="N358" s="11">
        <v>50</v>
      </c>
      <c r="O358" s="11" t="s">
        <v>288</v>
      </c>
      <c r="P358" s="11" t="s">
        <v>1330</v>
      </c>
      <c r="Q358" s="11">
        <v>48</v>
      </c>
      <c r="R358" s="11">
        <v>2400</v>
      </c>
      <c r="S358" s="13" t="s">
        <v>1330</v>
      </c>
      <c r="T358" s="11"/>
      <c r="U358" s="63">
        <v>0.82</v>
      </c>
      <c r="V358" s="17">
        <f t="shared" si="34"/>
        <v>4.6511627906976827E-2</v>
      </c>
      <c r="W358" s="38">
        <v>0.86</v>
      </c>
      <c r="X358" s="21" t="s">
        <v>288</v>
      </c>
      <c r="Y358" s="25">
        <f t="shared" si="35"/>
        <v>43</v>
      </c>
      <c r="Z358" s="25">
        <f t="shared" si="36"/>
        <v>52.89</v>
      </c>
      <c r="AA358" s="13">
        <v>0.4</v>
      </c>
      <c r="AB358" s="27">
        <f t="shared" si="37"/>
        <v>0.51600000000000001</v>
      </c>
      <c r="AC358" s="13">
        <v>0.45</v>
      </c>
      <c r="AD358" s="37">
        <f t="shared" si="38"/>
        <v>0.47300000000000003</v>
      </c>
      <c r="AE358" s="70"/>
      <c r="AF358" s="11"/>
      <c r="AG358" s="41">
        <f t="shared" si="39"/>
        <v>0.86</v>
      </c>
    </row>
    <row r="359" spans="1:33">
      <c r="A359" s="11">
        <v>738721107</v>
      </c>
      <c r="B359" s="11" t="s">
        <v>35</v>
      </c>
      <c r="C359" s="11" t="s">
        <v>2098</v>
      </c>
      <c r="D359" s="11"/>
      <c r="E359" s="12" t="s">
        <v>2099</v>
      </c>
      <c r="F359" s="77" t="s">
        <v>1701</v>
      </c>
      <c r="G359" s="13" t="s">
        <v>2100</v>
      </c>
      <c r="H359" s="20" t="s">
        <v>2109</v>
      </c>
      <c r="I359" s="13" t="s">
        <v>1487</v>
      </c>
      <c r="J359" s="13" t="s">
        <v>1544</v>
      </c>
      <c r="K359" s="13" t="s">
        <v>41</v>
      </c>
      <c r="L359" s="11" t="s">
        <v>1462</v>
      </c>
      <c r="M359" s="11"/>
      <c r="N359" s="11">
        <v>50</v>
      </c>
      <c r="O359" s="11" t="s">
        <v>288</v>
      </c>
      <c r="P359" s="11" t="s">
        <v>1330</v>
      </c>
      <c r="Q359" s="11">
        <v>36</v>
      </c>
      <c r="R359" s="11">
        <v>1800</v>
      </c>
      <c r="S359" s="13" t="s">
        <v>1330</v>
      </c>
      <c r="T359" s="11"/>
      <c r="U359" s="63">
        <v>0.85</v>
      </c>
      <c r="V359" s="17">
        <f t="shared" si="34"/>
        <v>4.49438202247191E-2</v>
      </c>
      <c r="W359" s="38">
        <v>0.89</v>
      </c>
      <c r="X359" s="21" t="s">
        <v>288</v>
      </c>
      <c r="Y359" s="25">
        <f t="shared" si="35"/>
        <v>44.5</v>
      </c>
      <c r="Z359" s="25">
        <f t="shared" si="36"/>
        <v>54.734999999999999</v>
      </c>
      <c r="AA359" s="13">
        <v>0.4</v>
      </c>
      <c r="AB359" s="27">
        <f t="shared" si="37"/>
        <v>0.53400000000000003</v>
      </c>
      <c r="AC359" s="13">
        <v>0.45</v>
      </c>
      <c r="AD359" s="37">
        <f t="shared" si="38"/>
        <v>0.48950000000000005</v>
      </c>
      <c r="AE359" s="70"/>
      <c r="AF359" s="11"/>
      <c r="AG359" s="41">
        <f t="shared" si="39"/>
        <v>0.89</v>
      </c>
    </row>
    <row r="360" spans="1:33">
      <c r="A360" s="11">
        <v>738721108</v>
      </c>
      <c r="B360" s="11" t="s">
        <v>35</v>
      </c>
      <c r="C360" s="11" t="s">
        <v>2098</v>
      </c>
      <c r="D360" s="11"/>
      <c r="E360" s="12" t="s">
        <v>2099</v>
      </c>
      <c r="F360" s="77" t="s">
        <v>1703</v>
      </c>
      <c r="G360" s="13" t="s">
        <v>2100</v>
      </c>
      <c r="H360" s="20" t="s">
        <v>2110</v>
      </c>
      <c r="I360" s="13" t="s">
        <v>1487</v>
      </c>
      <c r="J360" s="13" t="s">
        <v>1544</v>
      </c>
      <c r="K360" s="13" t="s">
        <v>41</v>
      </c>
      <c r="L360" s="11" t="s">
        <v>1462</v>
      </c>
      <c r="M360" s="11"/>
      <c r="N360" s="11">
        <v>50</v>
      </c>
      <c r="O360" s="11" t="s">
        <v>288</v>
      </c>
      <c r="P360" s="11" t="s">
        <v>1330</v>
      </c>
      <c r="Q360" s="11">
        <v>24</v>
      </c>
      <c r="R360" s="11">
        <v>1200</v>
      </c>
      <c r="S360" s="13" t="s">
        <v>1330</v>
      </c>
      <c r="T360" s="11"/>
      <c r="U360" s="63">
        <v>0.92</v>
      </c>
      <c r="V360" s="17">
        <f t="shared" si="34"/>
        <v>5.1546391752577247E-2</v>
      </c>
      <c r="W360" s="38">
        <v>0.97</v>
      </c>
      <c r="X360" s="21" t="s">
        <v>288</v>
      </c>
      <c r="Y360" s="25">
        <f t="shared" si="35"/>
        <v>48.5</v>
      </c>
      <c r="Z360" s="25">
        <f t="shared" si="36"/>
        <v>59.655000000000001</v>
      </c>
      <c r="AA360" s="13">
        <v>0.4</v>
      </c>
      <c r="AB360" s="27">
        <f t="shared" si="37"/>
        <v>0.58199999999999996</v>
      </c>
      <c r="AC360" s="13">
        <v>0.45</v>
      </c>
      <c r="AD360" s="37">
        <f t="shared" si="38"/>
        <v>0.53349999999999997</v>
      </c>
      <c r="AE360" s="70"/>
      <c r="AF360" s="11"/>
      <c r="AG360" s="41">
        <f t="shared" si="39"/>
        <v>0.97</v>
      </c>
    </row>
    <row r="361" spans="1:33">
      <c r="A361" s="11">
        <v>738722152</v>
      </c>
      <c r="B361" s="11" t="s">
        <v>35</v>
      </c>
      <c r="C361" s="11" t="s">
        <v>2098</v>
      </c>
      <c r="D361" s="11"/>
      <c r="E361" s="12" t="s">
        <v>2099</v>
      </c>
      <c r="F361" s="77" t="s">
        <v>1705</v>
      </c>
      <c r="G361" s="13" t="s">
        <v>2100</v>
      </c>
      <c r="H361" s="20" t="s">
        <v>2111</v>
      </c>
      <c r="I361" s="13" t="s">
        <v>1487</v>
      </c>
      <c r="J361" s="13" t="s">
        <v>1544</v>
      </c>
      <c r="K361" s="13" t="s">
        <v>41</v>
      </c>
      <c r="L361" s="11" t="s">
        <v>1462</v>
      </c>
      <c r="M361" s="11"/>
      <c r="N361" s="11">
        <v>50</v>
      </c>
      <c r="O361" s="11" t="s">
        <v>288</v>
      </c>
      <c r="P361" s="11" t="s">
        <v>1330</v>
      </c>
      <c r="Q361" s="11">
        <v>24</v>
      </c>
      <c r="R361" s="11">
        <v>1200</v>
      </c>
      <c r="S361" s="13" t="s">
        <v>1330</v>
      </c>
      <c r="T361" s="11"/>
      <c r="U361" s="63">
        <v>1.1200000000000001</v>
      </c>
      <c r="V361" s="17">
        <f t="shared" si="34"/>
        <v>5.0847457627118509E-2</v>
      </c>
      <c r="W361" s="38">
        <v>1.18</v>
      </c>
      <c r="X361" s="21" t="s">
        <v>288</v>
      </c>
      <c r="Y361" s="25">
        <f t="shared" si="35"/>
        <v>59</v>
      </c>
      <c r="Z361" s="25">
        <f t="shared" si="36"/>
        <v>72.569999999999993</v>
      </c>
      <c r="AA361" s="13">
        <v>0.4</v>
      </c>
      <c r="AB361" s="27">
        <f t="shared" si="37"/>
        <v>0.70799999999999996</v>
      </c>
      <c r="AC361" s="13">
        <v>0.45</v>
      </c>
      <c r="AD361" s="37">
        <f t="shared" si="38"/>
        <v>0.64900000000000002</v>
      </c>
      <c r="AE361" s="70"/>
      <c r="AF361" s="11"/>
      <c r="AG361" s="41">
        <f t="shared" si="39"/>
        <v>1.18</v>
      </c>
    </row>
    <row r="362" spans="1:33">
      <c r="A362" s="11">
        <v>738722153</v>
      </c>
      <c r="B362" s="11" t="s">
        <v>35</v>
      </c>
      <c r="C362" s="11" t="s">
        <v>2098</v>
      </c>
      <c r="D362" s="11"/>
      <c r="E362" s="12" t="s">
        <v>2099</v>
      </c>
      <c r="F362" s="77" t="s">
        <v>1707</v>
      </c>
      <c r="G362" s="13" t="s">
        <v>2100</v>
      </c>
      <c r="H362" s="20" t="s">
        <v>2112</v>
      </c>
      <c r="I362" s="13" t="s">
        <v>1487</v>
      </c>
      <c r="J362" s="13" t="s">
        <v>1544</v>
      </c>
      <c r="K362" s="13" t="s">
        <v>41</v>
      </c>
      <c r="L362" s="11" t="s">
        <v>1462</v>
      </c>
      <c r="M362" s="11"/>
      <c r="N362" s="11">
        <v>50</v>
      </c>
      <c r="O362" s="11" t="s">
        <v>288</v>
      </c>
      <c r="P362" s="11" t="s">
        <v>1330</v>
      </c>
      <c r="Q362" s="11">
        <v>24</v>
      </c>
      <c r="R362" s="11">
        <v>1200</v>
      </c>
      <c r="S362" s="13" t="s">
        <v>1330</v>
      </c>
      <c r="T362" s="11"/>
      <c r="U362" s="63">
        <v>1.3</v>
      </c>
      <c r="V362" s="17">
        <f t="shared" si="34"/>
        <v>5.7971014492753548E-2</v>
      </c>
      <c r="W362" s="38">
        <v>1.38</v>
      </c>
      <c r="X362" s="21" t="s">
        <v>288</v>
      </c>
      <c r="Y362" s="25">
        <f t="shared" si="35"/>
        <v>69</v>
      </c>
      <c r="Z362" s="25">
        <f t="shared" si="36"/>
        <v>84.87</v>
      </c>
      <c r="AA362" s="13">
        <v>0.4</v>
      </c>
      <c r="AB362" s="27">
        <f t="shared" si="37"/>
        <v>0.82799999999999996</v>
      </c>
      <c r="AC362" s="13">
        <v>0.45</v>
      </c>
      <c r="AD362" s="37">
        <f t="shared" si="38"/>
        <v>0.75900000000000001</v>
      </c>
      <c r="AE362" s="70"/>
      <c r="AF362" s="11"/>
      <c r="AG362" s="41">
        <f t="shared" si="39"/>
        <v>1.38</v>
      </c>
    </row>
    <row r="363" spans="1:33">
      <c r="A363" s="11">
        <v>738722154</v>
      </c>
      <c r="B363" s="11" t="s">
        <v>35</v>
      </c>
      <c r="C363" s="11" t="s">
        <v>2098</v>
      </c>
      <c r="D363" s="11"/>
      <c r="E363" s="12" t="s">
        <v>2099</v>
      </c>
      <c r="F363" s="77" t="s">
        <v>1513</v>
      </c>
      <c r="G363" s="13" t="s">
        <v>2100</v>
      </c>
      <c r="H363" s="20" t="s">
        <v>2113</v>
      </c>
      <c r="I363" s="13" t="s">
        <v>1487</v>
      </c>
      <c r="J363" s="13" t="s">
        <v>1544</v>
      </c>
      <c r="K363" s="13" t="s">
        <v>41</v>
      </c>
      <c r="L363" s="11" t="s">
        <v>1462</v>
      </c>
      <c r="M363" s="11"/>
      <c r="N363" s="11">
        <v>50</v>
      </c>
      <c r="O363" s="11" t="s">
        <v>288</v>
      </c>
      <c r="P363" s="11" t="s">
        <v>1330</v>
      </c>
      <c r="Q363" s="11">
        <v>24</v>
      </c>
      <c r="R363" s="11">
        <v>1200</v>
      </c>
      <c r="S363" s="13" t="s">
        <v>1330</v>
      </c>
      <c r="T363" s="11"/>
      <c r="U363" s="63">
        <v>1.49</v>
      </c>
      <c r="V363" s="17">
        <f t="shared" si="34"/>
        <v>5.0955414012738842E-2</v>
      </c>
      <c r="W363" s="38">
        <v>1.57</v>
      </c>
      <c r="X363" s="21" t="s">
        <v>288</v>
      </c>
      <c r="Y363" s="25">
        <f t="shared" si="35"/>
        <v>78.5</v>
      </c>
      <c r="Z363" s="25">
        <f t="shared" si="36"/>
        <v>96.554999999999993</v>
      </c>
      <c r="AA363" s="13">
        <v>0.4</v>
      </c>
      <c r="AB363" s="27">
        <f t="shared" si="37"/>
        <v>0.94199999999999995</v>
      </c>
      <c r="AC363" s="13">
        <v>0.45</v>
      </c>
      <c r="AD363" s="37">
        <f t="shared" si="38"/>
        <v>0.86350000000000016</v>
      </c>
      <c r="AE363" s="70"/>
      <c r="AF363" s="11"/>
      <c r="AG363" s="41">
        <f t="shared" si="39"/>
        <v>1.57</v>
      </c>
    </row>
    <row r="364" spans="1:33">
      <c r="A364" s="11">
        <v>738722155</v>
      </c>
      <c r="B364" s="11" t="s">
        <v>35</v>
      </c>
      <c r="C364" s="11" t="s">
        <v>2098</v>
      </c>
      <c r="D364" s="11"/>
      <c r="E364" s="12" t="s">
        <v>2099</v>
      </c>
      <c r="F364" s="77" t="s">
        <v>1710</v>
      </c>
      <c r="G364" s="13" t="s">
        <v>2100</v>
      </c>
      <c r="H364" s="20" t="s">
        <v>2114</v>
      </c>
      <c r="I364" s="13" t="s">
        <v>1487</v>
      </c>
      <c r="J364" s="13" t="s">
        <v>1544</v>
      </c>
      <c r="K364" s="13" t="s">
        <v>41</v>
      </c>
      <c r="L364" s="11" t="s">
        <v>1462</v>
      </c>
      <c r="M364" s="11"/>
      <c r="N364" s="11">
        <v>50</v>
      </c>
      <c r="O364" s="11" t="s">
        <v>288</v>
      </c>
      <c r="P364" s="11" t="s">
        <v>1330</v>
      </c>
      <c r="Q364" s="11">
        <v>24</v>
      </c>
      <c r="R364" s="11">
        <v>1200</v>
      </c>
      <c r="S364" s="13" t="s">
        <v>1330</v>
      </c>
      <c r="T364" s="11"/>
      <c r="U364" s="63">
        <v>2.9</v>
      </c>
      <c r="V364" s="17">
        <f t="shared" si="34"/>
        <v>4.9180327868852403E-2</v>
      </c>
      <c r="W364" s="38">
        <v>3.05</v>
      </c>
      <c r="X364" s="21" t="s">
        <v>288</v>
      </c>
      <c r="Y364" s="25">
        <f t="shared" si="35"/>
        <v>152.5</v>
      </c>
      <c r="Z364" s="25">
        <f t="shared" si="36"/>
        <v>187.57499999999999</v>
      </c>
      <c r="AA364" s="13">
        <v>0.4</v>
      </c>
      <c r="AB364" s="27">
        <f t="shared" si="37"/>
        <v>1.8299999999999998</v>
      </c>
      <c r="AC364" s="13">
        <v>0.45</v>
      </c>
      <c r="AD364" s="37">
        <f t="shared" si="38"/>
        <v>1.6775</v>
      </c>
      <c r="AE364" s="70"/>
      <c r="AF364" s="11"/>
      <c r="AG364" s="41">
        <f t="shared" si="39"/>
        <v>3.05</v>
      </c>
    </row>
    <row r="365" spans="1:33">
      <c r="A365" s="11">
        <v>738722156</v>
      </c>
      <c r="B365" s="11" t="s">
        <v>35</v>
      </c>
      <c r="C365" s="11" t="s">
        <v>2098</v>
      </c>
      <c r="D365" s="11"/>
      <c r="E365" s="12" t="s">
        <v>2099</v>
      </c>
      <c r="F365" s="77" t="s">
        <v>1922</v>
      </c>
      <c r="G365" s="13" t="s">
        <v>2100</v>
      </c>
      <c r="H365" s="20" t="s">
        <v>2115</v>
      </c>
      <c r="I365" s="13" t="s">
        <v>1487</v>
      </c>
      <c r="J365" s="13" t="s">
        <v>1544</v>
      </c>
      <c r="K365" s="13" t="s">
        <v>41</v>
      </c>
      <c r="L365" s="11" t="s">
        <v>1462</v>
      </c>
      <c r="M365" s="11"/>
      <c r="N365" s="11">
        <v>50</v>
      </c>
      <c r="O365" s="11" t="s">
        <v>288</v>
      </c>
      <c r="P365" s="11" t="s">
        <v>1330</v>
      </c>
      <c r="Q365" s="11">
        <v>24</v>
      </c>
      <c r="R365" s="11">
        <v>1200</v>
      </c>
      <c r="S365" s="13" t="s">
        <v>1330</v>
      </c>
      <c r="T365" s="11"/>
      <c r="U365" s="63">
        <v>2.97</v>
      </c>
      <c r="V365" s="17">
        <f t="shared" si="34"/>
        <v>4.8076923076923017E-2</v>
      </c>
      <c r="W365" s="38">
        <v>3.12</v>
      </c>
      <c r="X365" s="21" t="s">
        <v>288</v>
      </c>
      <c r="Y365" s="25">
        <f t="shared" si="35"/>
        <v>156</v>
      </c>
      <c r="Z365" s="25">
        <f t="shared" si="36"/>
        <v>191.88</v>
      </c>
      <c r="AA365" s="13">
        <v>0.4</v>
      </c>
      <c r="AB365" s="27">
        <f t="shared" si="37"/>
        <v>1.8719999999999999</v>
      </c>
      <c r="AC365" s="13">
        <v>0.45</v>
      </c>
      <c r="AD365" s="37">
        <f t="shared" si="38"/>
        <v>1.7160000000000002</v>
      </c>
      <c r="AE365" s="70"/>
      <c r="AF365" s="11"/>
      <c r="AG365" s="41">
        <f t="shared" si="39"/>
        <v>3.12</v>
      </c>
    </row>
    <row r="366" spans="1:33">
      <c r="A366" s="11">
        <v>738722157</v>
      </c>
      <c r="B366" s="11" t="s">
        <v>35</v>
      </c>
      <c r="C366" s="11" t="s">
        <v>2098</v>
      </c>
      <c r="D366" s="11"/>
      <c r="E366" s="12" t="s">
        <v>2099</v>
      </c>
      <c r="F366" s="77" t="s">
        <v>1924</v>
      </c>
      <c r="G366" s="13" t="s">
        <v>2100</v>
      </c>
      <c r="H366" s="20" t="s">
        <v>2116</v>
      </c>
      <c r="I366" s="13" t="s">
        <v>1487</v>
      </c>
      <c r="J366" s="13" t="s">
        <v>1544</v>
      </c>
      <c r="K366" s="13" t="s">
        <v>41</v>
      </c>
      <c r="L366" s="11" t="s">
        <v>1462</v>
      </c>
      <c r="M366" s="11"/>
      <c r="N366" s="11">
        <v>50</v>
      </c>
      <c r="O366" s="11" t="s">
        <v>288</v>
      </c>
      <c r="P366" s="11" t="s">
        <v>1330</v>
      </c>
      <c r="Q366" s="11">
        <v>24</v>
      </c>
      <c r="R366" s="11">
        <v>1200</v>
      </c>
      <c r="S366" s="13" t="s">
        <v>1330</v>
      </c>
      <c r="T366" s="11"/>
      <c r="U366" s="63">
        <v>3.09</v>
      </c>
      <c r="V366" s="17">
        <f t="shared" si="34"/>
        <v>4.92307692307693E-2</v>
      </c>
      <c r="W366" s="38">
        <v>3.25</v>
      </c>
      <c r="X366" s="21" t="s">
        <v>288</v>
      </c>
      <c r="Y366" s="25">
        <f t="shared" si="35"/>
        <v>162.5</v>
      </c>
      <c r="Z366" s="25">
        <f t="shared" si="36"/>
        <v>199.875</v>
      </c>
      <c r="AA366" s="13">
        <v>0.4</v>
      </c>
      <c r="AB366" s="27">
        <f t="shared" si="37"/>
        <v>1.95</v>
      </c>
      <c r="AC366" s="13">
        <v>0.45</v>
      </c>
      <c r="AD366" s="37">
        <f t="shared" si="38"/>
        <v>1.7875000000000001</v>
      </c>
      <c r="AE366" s="70"/>
      <c r="AF366" s="11"/>
      <c r="AG366" s="41">
        <f t="shared" si="39"/>
        <v>3.25</v>
      </c>
    </row>
    <row r="367" spans="1:33">
      <c r="A367" s="11">
        <v>738722158</v>
      </c>
      <c r="B367" s="11" t="s">
        <v>35</v>
      </c>
      <c r="C367" s="11" t="s">
        <v>2098</v>
      </c>
      <c r="D367" s="11"/>
      <c r="E367" s="12" t="s">
        <v>2099</v>
      </c>
      <c r="F367" s="77" t="s">
        <v>1926</v>
      </c>
      <c r="G367" s="13" t="s">
        <v>2100</v>
      </c>
      <c r="H367" s="20" t="s">
        <v>2117</v>
      </c>
      <c r="I367" s="13" t="s">
        <v>1487</v>
      </c>
      <c r="J367" s="13" t="s">
        <v>1544</v>
      </c>
      <c r="K367" s="13" t="s">
        <v>41</v>
      </c>
      <c r="L367" s="11" t="s">
        <v>1462</v>
      </c>
      <c r="M367" s="11"/>
      <c r="N367" s="11">
        <v>50</v>
      </c>
      <c r="O367" s="11" t="s">
        <v>288</v>
      </c>
      <c r="P367" s="11" t="s">
        <v>1330</v>
      </c>
      <c r="Q367" s="11">
        <v>24</v>
      </c>
      <c r="R367" s="11">
        <v>1200</v>
      </c>
      <c r="S367" s="13" t="s">
        <v>1330</v>
      </c>
      <c r="T367" s="11"/>
      <c r="U367" s="63">
        <v>3.31</v>
      </c>
      <c r="V367" s="17">
        <f t="shared" si="34"/>
        <v>4.8850574712643646E-2</v>
      </c>
      <c r="W367" s="38">
        <v>3.48</v>
      </c>
      <c r="X367" s="21" t="s">
        <v>288</v>
      </c>
      <c r="Y367" s="25">
        <f t="shared" si="35"/>
        <v>174</v>
      </c>
      <c r="Z367" s="25">
        <f t="shared" si="36"/>
        <v>214.02</v>
      </c>
      <c r="AA367" s="13">
        <v>0.4</v>
      </c>
      <c r="AB367" s="27">
        <f t="shared" si="37"/>
        <v>2.0880000000000001</v>
      </c>
      <c r="AC367" s="13">
        <v>0.45</v>
      </c>
      <c r="AD367" s="37">
        <f t="shared" si="38"/>
        <v>1.9140000000000001</v>
      </c>
      <c r="AE367" s="70"/>
      <c r="AF367" s="11"/>
      <c r="AG367" s="41">
        <f t="shared" si="39"/>
        <v>3.48</v>
      </c>
    </row>
    <row r="368" spans="1:33">
      <c r="A368" s="11">
        <v>738722159</v>
      </c>
      <c r="B368" s="11" t="s">
        <v>35</v>
      </c>
      <c r="C368" s="11" t="s">
        <v>2098</v>
      </c>
      <c r="D368" s="11"/>
      <c r="E368" s="12" t="s">
        <v>2099</v>
      </c>
      <c r="F368" s="77" t="s">
        <v>2118</v>
      </c>
      <c r="G368" s="13" t="s">
        <v>2100</v>
      </c>
      <c r="H368" s="20" t="s">
        <v>2119</v>
      </c>
      <c r="I368" s="13" t="s">
        <v>1487</v>
      </c>
      <c r="J368" s="13" t="s">
        <v>1544</v>
      </c>
      <c r="K368" s="13" t="s">
        <v>41</v>
      </c>
      <c r="L368" s="11" t="s">
        <v>1462</v>
      </c>
      <c r="M368" s="11"/>
      <c r="N368" s="11">
        <v>50</v>
      </c>
      <c r="O368" s="11" t="s">
        <v>288</v>
      </c>
      <c r="P368" s="11" t="s">
        <v>1330</v>
      </c>
      <c r="Q368" s="11">
        <v>24</v>
      </c>
      <c r="R368" s="11">
        <v>1200</v>
      </c>
      <c r="S368" s="13" t="s">
        <v>1330</v>
      </c>
      <c r="T368" s="11"/>
      <c r="U368" s="63">
        <v>3.77</v>
      </c>
      <c r="V368" s="17">
        <f t="shared" si="34"/>
        <v>5.7499999999999996E-2</v>
      </c>
      <c r="W368" s="38">
        <v>4</v>
      </c>
      <c r="X368" s="21" t="s">
        <v>288</v>
      </c>
      <c r="Y368" s="25">
        <f t="shared" si="35"/>
        <v>200</v>
      </c>
      <c r="Z368" s="25">
        <f t="shared" si="36"/>
        <v>246</v>
      </c>
      <c r="AA368" s="13">
        <v>0.4</v>
      </c>
      <c r="AB368" s="27">
        <f t="shared" si="37"/>
        <v>2.4</v>
      </c>
      <c r="AC368" s="13">
        <v>0.45</v>
      </c>
      <c r="AD368" s="37">
        <f t="shared" si="38"/>
        <v>2.2000000000000002</v>
      </c>
      <c r="AE368" s="70"/>
      <c r="AF368" s="11"/>
      <c r="AG368" s="41">
        <f t="shared" si="39"/>
        <v>4</v>
      </c>
    </row>
    <row r="369" spans="1:33">
      <c r="A369" s="11">
        <v>738722160</v>
      </c>
      <c r="B369" s="11" t="s">
        <v>35</v>
      </c>
      <c r="C369" s="11" t="s">
        <v>2098</v>
      </c>
      <c r="D369" s="11"/>
      <c r="E369" s="12" t="s">
        <v>2120</v>
      </c>
      <c r="F369" s="77" t="s">
        <v>1685</v>
      </c>
      <c r="G369" s="13" t="s">
        <v>2100</v>
      </c>
      <c r="H369" s="20" t="s">
        <v>2121</v>
      </c>
      <c r="I369" s="13" t="s">
        <v>1487</v>
      </c>
      <c r="J369" s="13" t="s">
        <v>1544</v>
      </c>
      <c r="K369" s="13" t="s">
        <v>41</v>
      </c>
      <c r="L369" s="11" t="s">
        <v>1462</v>
      </c>
      <c r="M369" s="11"/>
      <c r="N369" s="11">
        <v>150</v>
      </c>
      <c r="O369" s="11" t="s">
        <v>288</v>
      </c>
      <c r="P369" s="11" t="s">
        <v>1330</v>
      </c>
      <c r="Q369" s="11">
        <v>36</v>
      </c>
      <c r="R369" s="11">
        <v>5400</v>
      </c>
      <c r="S369" s="13" t="s">
        <v>1330</v>
      </c>
      <c r="T369" s="11"/>
      <c r="U369" s="63">
        <v>0.55000000000000004</v>
      </c>
      <c r="V369" s="17">
        <f t="shared" si="34"/>
        <v>4.7619047619047783E-2</v>
      </c>
      <c r="W369" s="38">
        <v>0.57750000000000012</v>
      </c>
      <c r="X369" s="21" t="s">
        <v>288</v>
      </c>
      <c r="Y369" s="25">
        <f t="shared" si="35"/>
        <v>86.625000000000014</v>
      </c>
      <c r="Z369" s="25">
        <f t="shared" si="36"/>
        <v>106.54875000000001</v>
      </c>
      <c r="AA369" s="13">
        <v>0.4</v>
      </c>
      <c r="AB369" s="27">
        <f t="shared" si="37"/>
        <v>0.34650000000000009</v>
      </c>
      <c r="AC369" s="13">
        <v>0.45</v>
      </c>
      <c r="AD369" s="37">
        <f t="shared" si="38"/>
        <v>0.3176250000000001</v>
      </c>
      <c r="AE369" s="70"/>
      <c r="AF369" s="11"/>
      <c r="AG369" s="41">
        <f t="shared" si="39"/>
        <v>0.57750000000000012</v>
      </c>
    </row>
    <row r="370" spans="1:33">
      <c r="A370" s="11">
        <v>738722161</v>
      </c>
      <c r="B370" s="11" t="s">
        <v>35</v>
      </c>
      <c r="C370" s="11" t="s">
        <v>2098</v>
      </c>
      <c r="D370" s="11"/>
      <c r="E370" s="12" t="s">
        <v>2120</v>
      </c>
      <c r="F370" s="77" t="s">
        <v>1688</v>
      </c>
      <c r="G370" s="13" t="s">
        <v>2122</v>
      </c>
      <c r="H370" s="20" t="s">
        <v>2123</v>
      </c>
      <c r="I370" s="13" t="s">
        <v>1487</v>
      </c>
      <c r="J370" s="13" t="s">
        <v>1544</v>
      </c>
      <c r="K370" s="13" t="s">
        <v>41</v>
      </c>
      <c r="L370" s="11" t="s">
        <v>1462</v>
      </c>
      <c r="M370" s="11"/>
      <c r="N370" s="11">
        <v>150</v>
      </c>
      <c r="O370" s="11" t="s">
        <v>288</v>
      </c>
      <c r="P370" s="11" t="s">
        <v>1330</v>
      </c>
      <c r="Q370" s="11">
        <v>36</v>
      </c>
      <c r="R370" s="11">
        <v>5400</v>
      </c>
      <c r="S370" s="13" t="s">
        <v>1330</v>
      </c>
      <c r="T370" s="11"/>
      <c r="U370" s="63">
        <v>0.62</v>
      </c>
      <c r="V370" s="17">
        <f t="shared" si="34"/>
        <v>4.7619047619047672E-2</v>
      </c>
      <c r="W370" s="38">
        <v>0.65100000000000002</v>
      </c>
      <c r="X370" s="21" t="s">
        <v>288</v>
      </c>
      <c r="Y370" s="25">
        <f t="shared" si="35"/>
        <v>97.65</v>
      </c>
      <c r="Z370" s="25">
        <f t="shared" si="36"/>
        <v>120.10950000000001</v>
      </c>
      <c r="AA370" s="13">
        <v>0.4</v>
      </c>
      <c r="AB370" s="27">
        <f t="shared" si="37"/>
        <v>0.3906</v>
      </c>
      <c r="AC370" s="13">
        <v>0.45</v>
      </c>
      <c r="AD370" s="37">
        <f t="shared" si="38"/>
        <v>0.35805000000000003</v>
      </c>
      <c r="AE370" s="70"/>
      <c r="AF370" s="11"/>
      <c r="AG370" s="41">
        <f t="shared" si="39"/>
        <v>0.65100000000000002</v>
      </c>
    </row>
    <row r="371" spans="1:33">
      <c r="A371" s="11">
        <v>738722162</v>
      </c>
      <c r="B371" s="11" t="s">
        <v>35</v>
      </c>
      <c r="C371" s="11" t="s">
        <v>2098</v>
      </c>
      <c r="D371" s="11"/>
      <c r="E371" s="12" t="s">
        <v>2120</v>
      </c>
      <c r="F371" s="77" t="s">
        <v>1690</v>
      </c>
      <c r="G371" s="13" t="s">
        <v>2122</v>
      </c>
      <c r="H371" s="20" t="s">
        <v>2124</v>
      </c>
      <c r="I371" s="13" t="s">
        <v>1487</v>
      </c>
      <c r="J371" s="13" t="s">
        <v>1544</v>
      </c>
      <c r="K371" s="13" t="s">
        <v>41</v>
      </c>
      <c r="L371" s="11" t="s">
        <v>1462</v>
      </c>
      <c r="M371" s="11"/>
      <c r="N371" s="11">
        <v>100</v>
      </c>
      <c r="O371" s="11" t="s">
        <v>288</v>
      </c>
      <c r="P371" s="11" t="s">
        <v>1330</v>
      </c>
      <c r="Q371" s="11">
        <v>36</v>
      </c>
      <c r="R371" s="11">
        <v>3600</v>
      </c>
      <c r="S371" s="13" t="s">
        <v>1330</v>
      </c>
      <c r="T371" s="11"/>
      <c r="U371" s="63">
        <v>0.48</v>
      </c>
      <c r="V371" s="17">
        <f t="shared" si="34"/>
        <v>4.7619047619047672E-2</v>
      </c>
      <c r="W371" s="38">
        <v>0.504</v>
      </c>
      <c r="X371" s="21" t="s">
        <v>288</v>
      </c>
      <c r="Y371" s="25">
        <f t="shared" si="35"/>
        <v>50.4</v>
      </c>
      <c r="Z371" s="25">
        <f t="shared" si="36"/>
        <v>61.991999999999997</v>
      </c>
      <c r="AA371" s="13">
        <v>0.4</v>
      </c>
      <c r="AB371" s="27">
        <f t="shared" si="37"/>
        <v>0.3024</v>
      </c>
      <c r="AC371" s="13">
        <v>0.45</v>
      </c>
      <c r="AD371" s="37">
        <f t="shared" si="38"/>
        <v>0.2772</v>
      </c>
      <c r="AE371" s="70"/>
      <c r="AF371" s="11"/>
      <c r="AG371" s="41">
        <f t="shared" si="39"/>
        <v>0.504</v>
      </c>
    </row>
    <row r="372" spans="1:33">
      <c r="A372" s="11">
        <v>738722163</v>
      </c>
      <c r="B372" s="11" t="s">
        <v>35</v>
      </c>
      <c r="C372" s="11" t="s">
        <v>2098</v>
      </c>
      <c r="D372" s="11"/>
      <c r="E372" s="12" t="s">
        <v>2120</v>
      </c>
      <c r="F372" s="77" t="s">
        <v>1692</v>
      </c>
      <c r="G372" s="13" t="s">
        <v>2122</v>
      </c>
      <c r="H372" s="20" t="s">
        <v>2125</v>
      </c>
      <c r="I372" s="13" t="s">
        <v>1487</v>
      </c>
      <c r="J372" s="13" t="s">
        <v>1544</v>
      </c>
      <c r="K372" s="13" t="s">
        <v>41</v>
      </c>
      <c r="L372" s="11" t="s">
        <v>1462</v>
      </c>
      <c r="M372" s="11"/>
      <c r="N372" s="11">
        <v>100</v>
      </c>
      <c r="O372" s="11" t="s">
        <v>288</v>
      </c>
      <c r="P372" s="11" t="s">
        <v>1330</v>
      </c>
      <c r="Q372" s="11">
        <v>36</v>
      </c>
      <c r="R372" s="11">
        <v>3600</v>
      </c>
      <c r="S372" s="13" t="s">
        <v>1330</v>
      </c>
      <c r="T372" s="11"/>
      <c r="U372" s="63">
        <v>0.51500000000000001</v>
      </c>
      <c r="V372" s="17">
        <f t="shared" si="34"/>
        <v>4.7619047619047672E-2</v>
      </c>
      <c r="W372" s="38">
        <v>0.54075000000000006</v>
      </c>
      <c r="X372" s="21" t="s">
        <v>288</v>
      </c>
      <c r="Y372" s="25">
        <f t="shared" si="35"/>
        <v>54.075000000000003</v>
      </c>
      <c r="Z372" s="25">
        <f t="shared" si="36"/>
        <v>66.512250000000009</v>
      </c>
      <c r="AA372" s="13">
        <v>0.4</v>
      </c>
      <c r="AB372" s="27">
        <f t="shared" si="37"/>
        <v>0.32445000000000002</v>
      </c>
      <c r="AC372" s="13">
        <v>0.45</v>
      </c>
      <c r="AD372" s="37">
        <f t="shared" si="38"/>
        <v>0.29741250000000008</v>
      </c>
      <c r="AE372" s="70"/>
      <c r="AF372" s="11"/>
      <c r="AG372" s="41">
        <f t="shared" si="39"/>
        <v>0.54075000000000006</v>
      </c>
    </row>
    <row r="373" spans="1:33">
      <c r="A373" s="11">
        <v>738722164</v>
      </c>
      <c r="B373" s="11" t="s">
        <v>35</v>
      </c>
      <c r="C373" s="11" t="s">
        <v>2098</v>
      </c>
      <c r="D373" s="11"/>
      <c r="E373" s="12" t="s">
        <v>2120</v>
      </c>
      <c r="F373" s="77" t="s">
        <v>1694</v>
      </c>
      <c r="G373" s="13" t="s">
        <v>2122</v>
      </c>
      <c r="H373" s="20" t="s">
        <v>2126</v>
      </c>
      <c r="I373" s="13" t="s">
        <v>1487</v>
      </c>
      <c r="J373" s="13" t="s">
        <v>1544</v>
      </c>
      <c r="K373" s="13" t="s">
        <v>41</v>
      </c>
      <c r="L373" s="11" t="s">
        <v>1462</v>
      </c>
      <c r="M373" s="11"/>
      <c r="N373" s="11">
        <v>100</v>
      </c>
      <c r="O373" s="11" t="s">
        <v>288</v>
      </c>
      <c r="P373" s="11" t="s">
        <v>1330</v>
      </c>
      <c r="Q373" s="11">
        <v>36</v>
      </c>
      <c r="R373" s="11">
        <v>3600</v>
      </c>
      <c r="S373" s="13" t="s">
        <v>1330</v>
      </c>
      <c r="T373" s="11"/>
      <c r="U373" s="63">
        <v>0.52500000000000002</v>
      </c>
      <c r="V373" s="17">
        <f t="shared" si="34"/>
        <v>4.7619047619047561E-2</v>
      </c>
      <c r="W373" s="38">
        <v>0.55125000000000002</v>
      </c>
      <c r="X373" s="21" t="s">
        <v>288</v>
      </c>
      <c r="Y373" s="25">
        <f t="shared" si="35"/>
        <v>55.125</v>
      </c>
      <c r="Z373" s="25">
        <f t="shared" si="36"/>
        <v>67.803749999999994</v>
      </c>
      <c r="AA373" s="13">
        <v>0.4</v>
      </c>
      <c r="AB373" s="27">
        <f t="shared" si="37"/>
        <v>0.33074999999999999</v>
      </c>
      <c r="AC373" s="13">
        <v>0.45</v>
      </c>
      <c r="AD373" s="37">
        <f t="shared" si="38"/>
        <v>0.30318750000000005</v>
      </c>
      <c r="AE373" s="70"/>
      <c r="AF373" s="11"/>
      <c r="AG373" s="41">
        <f t="shared" si="39"/>
        <v>0.55125000000000002</v>
      </c>
    </row>
    <row r="374" spans="1:33">
      <c r="A374" s="11">
        <v>738722165</v>
      </c>
      <c r="B374" s="11" t="s">
        <v>35</v>
      </c>
      <c r="C374" s="11" t="s">
        <v>2098</v>
      </c>
      <c r="D374" s="11"/>
      <c r="E374" s="12" t="s">
        <v>2120</v>
      </c>
      <c r="F374" s="77" t="s">
        <v>1696</v>
      </c>
      <c r="G374" s="13" t="s">
        <v>2122</v>
      </c>
      <c r="H374" s="20" t="s">
        <v>2127</v>
      </c>
      <c r="I374" s="13" t="s">
        <v>1487</v>
      </c>
      <c r="J374" s="13" t="s">
        <v>1544</v>
      </c>
      <c r="K374" s="13" t="s">
        <v>41</v>
      </c>
      <c r="L374" s="11" t="s">
        <v>1462</v>
      </c>
      <c r="M374" s="11"/>
      <c r="N374" s="11">
        <v>100</v>
      </c>
      <c r="O374" s="11" t="s">
        <v>288</v>
      </c>
      <c r="P374" s="11" t="s">
        <v>1330</v>
      </c>
      <c r="Q374" s="11">
        <v>24</v>
      </c>
      <c r="R374" s="11">
        <v>2400</v>
      </c>
      <c r="S374" s="13" t="s">
        <v>1330</v>
      </c>
      <c r="T374" s="11"/>
      <c r="U374" s="63">
        <v>0.56999999999999995</v>
      </c>
      <c r="V374" s="17">
        <f t="shared" si="34"/>
        <v>4.7619047619047561E-2</v>
      </c>
      <c r="W374" s="38">
        <v>0.59849999999999992</v>
      </c>
      <c r="X374" s="21" t="s">
        <v>288</v>
      </c>
      <c r="Y374" s="25">
        <f t="shared" si="35"/>
        <v>59.849999999999994</v>
      </c>
      <c r="Z374" s="25">
        <f t="shared" si="36"/>
        <v>73.615499999999997</v>
      </c>
      <c r="AA374" s="13">
        <v>0.4</v>
      </c>
      <c r="AB374" s="27">
        <f t="shared" si="37"/>
        <v>0.35909999999999992</v>
      </c>
      <c r="AC374" s="13">
        <v>0.45</v>
      </c>
      <c r="AD374" s="37">
        <f t="shared" si="38"/>
        <v>0.329175</v>
      </c>
      <c r="AE374" s="70"/>
      <c r="AF374" s="11"/>
      <c r="AG374" s="41">
        <f t="shared" si="39"/>
        <v>0.59849999999999992</v>
      </c>
    </row>
    <row r="375" spans="1:33">
      <c r="A375" s="11">
        <v>738722166</v>
      </c>
      <c r="B375" s="11" t="s">
        <v>35</v>
      </c>
      <c r="C375" s="11" t="s">
        <v>2098</v>
      </c>
      <c r="D375" s="11"/>
      <c r="E375" s="12" t="s">
        <v>2120</v>
      </c>
      <c r="F375" s="77" t="s">
        <v>1698</v>
      </c>
      <c r="G375" s="13" t="s">
        <v>2122</v>
      </c>
      <c r="H375" s="20" t="s">
        <v>2128</v>
      </c>
      <c r="I375" s="13" t="s">
        <v>1487</v>
      </c>
      <c r="J375" s="13" t="s">
        <v>1544</v>
      </c>
      <c r="K375" s="13" t="s">
        <v>41</v>
      </c>
      <c r="L375" s="11" t="s">
        <v>1462</v>
      </c>
      <c r="M375" s="11"/>
      <c r="N375" s="11">
        <v>100</v>
      </c>
      <c r="O375" s="11" t="s">
        <v>288</v>
      </c>
      <c r="P375" s="11" t="s">
        <v>1330</v>
      </c>
      <c r="Q375" s="11">
        <v>24</v>
      </c>
      <c r="R375" s="11">
        <v>2400</v>
      </c>
      <c r="S375" s="13" t="s">
        <v>1330</v>
      </c>
      <c r="T375" s="11"/>
      <c r="U375" s="63">
        <v>0.65</v>
      </c>
      <c r="V375" s="17">
        <f t="shared" si="34"/>
        <v>4.7619047619047783E-2</v>
      </c>
      <c r="W375" s="38">
        <v>0.68250000000000011</v>
      </c>
      <c r="X375" s="21" t="s">
        <v>288</v>
      </c>
      <c r="Y375" s="25">
        <f t="shared" si="35"/>
        <v>68.250000000000014</v>
      </c>
      <c r="Z375" s="25">
        <f t="shared" si="36"/>
        <v>83.947500000000019</v>
      </c>
      <c r="AA375" s="13">
        <v>0.4</v>
      </c>
      <c r="AB375" s="27">
        <f t="shared" si="37"/>
        <v>0.40950000000000003</v>
      </c>
      <c r="AC375" s="13">
        <v>0.45</v>
      </c>
      <c r="AD375" s="37">
        <f t="shared" si="38"/>
        <v>0.37537500000000007</v>
      </c>
      <c r="AE375" s="70"/>
      <c r="AF375" s="11"/>
      <c r="AG375" s="41">
        <f t="shared" si="39"/>
        <v>0.68250000000000011</v>
      </c>
    </row>
    <row r="376" spans="1:33">
      <c r="A376" s="11">
        <v>738722167</v>
      </c>
      <c r="B376" s="11" t="s">
        <v>35</v>
      </c>
      <c r="C376" s="11" t="s">
        <v>2098</v>
      </c>
      <c r="D376" s="11"/>
      <c r="E376" s="12" t="s">
        <v>2120</v>
      </c>
      <c r="F376" s="77" t="s">
        <v>1509</v>
      </c>
      <c r="G376" s="13" t="s">
        <v>2122</v>
      </c>
      <c r="H376" s="20" t="s">
        <v>2129</v>
      </c>
      <c r="I376" s="13" t="s">
        <v>1487</v>
      </c>
      <c r="J376" s="13" t="s">
        <v>1544</v>
      </c>
      <c r="K376" s="13" t="s">
        <v>41</v>
      </c>
      <c r="L376" s="11" t="s">
        <v>1462</v>
      </c>
      <c r="M376" s="11"/>
      <c r="N376" s="11">
        <v>100</v>
      </c>
      <c r="O376" s="11" t="s">
        <v>288</v>
      </c>
      <c r="P376" s="11" t="s">
        <v>1330</v>
      </c>
      <c r="Q376" s="11">
        <v>24</v>
      </c>
      <c r="R376" s="11">
        <v>2400</v>
      </c>
      <c r="S376" s="13" t="s">
        <v>1330</v>
      </c>
      <c r="T376" s="11"/>
      <c r="U376" s="63">
        <v>0.75</v>
      </c>
      <c r="V376" s="17">
        <f t="shared" si="34"/>
        <v>4.7619047619047672E-2</v>
      </c>
      <c r="W376" s="38">
        <v>0.78750000000000009</v>
      </c>
      <c r="X376" s="21" t="s">
        <v>288</v>
      </c>
      <c r="Y376" s="25">
        <f t="shared" si="35"/>
        <v>78.750000000000014</v>
      </c>
      <c r="Z376" s="25">
        <f t="shared" si="36"/>
        <v>96.862500000000011</v>
      </c>
      <c r="AA376" s="13">
        <v>0.4</v>
      </c>
      <c r="AB376" s="27">
        <f t="shared" si="37"/>
        <v>0.47250000000000003</v>
      </c>
      <c r="AC376" s="13">
        <v>0.45</v>
      </c>
      <c r="AD376" s="37">
        <f t="shared" si="38"/>
        <v>0.43312500000000009</v>
      </c>
      <c r="AE376" s="70"/>
      <c r="AF376" s="11"/>
      <c r="AG376" s="41">
        <f t="shared" si="39"/>
        <v>0.78750000000000009</v>
      </c>
    </row>
    <row r="377" spans="1:33">
      <c r="A377" s="11">
        <v>738722168</v>
      </c>
      <c r="B377" s="11" t="s">
        <v>35</v>
      </c>
      <c r="C377" s="11" t="s">
        <v>2098</v>
      </c>
      <c r="D377" s="11"/>
      <c r="E377" s="12" t="s">
        <v>2120</v>
      </c>
      <c r="F377" s="77" t="s">
        <v>1701</v>
      </c>
      <c r="G377" s="13" t="s">
        <v>2122</v>
      </c>
      <c r="H377" s="20" t="s">
        <v>2130</v>
      </c>
      <c r="I377" s="13" t="s">
        <v>1487</v>
      </c>
      <c r="J377" s="13" t="s">
        <v>1544</v>
      </c>
      <c r="K377" s="13" t="s">
        <v>41</v>
      </c>
      <c r="L377" s="11" t="s">
        <v>1462</v>
      </c>
      <c r="M377" s="11"/>
      <c r="N377" s="11">
        <v>50</v>
      </c>
      <c r="O377" s="11" t="s">
        <v>288</v>
      </c>
      <c r="P377" s="11" t="s">
        <v>1330</v>
      </c>
      <c r="Q377" s="11">
        <v>36</v>
      </c>
      <c r="R377" s="11">
        <v>1800</v>
      </c>
      <c r="S377" s="13" t="s">
        <v>1330</v>
      </c>
      <c r="T377" s="11"/>
      <c r="U377" s="63">
        <v>0.78</v>
      </c>
      <c r="V377" s="17">
        <f t="shared" si="34"/>
        <v>4.7619047619047672E-2</v>
      </c>
      <c r="W377" s="38">
        <v>0.81900000000000006</v>
      </c>
      <c r="X377" s="21" t="s">
        <v>288</v>
      </c>
      <c r="Y377" s="25">
        <f t="shared" si="35"/>
        <v>40.950000000000003</v>
      </c>
      <c r="Z377" s="25">
        <f t="shared" si="36"/>
        <v>50.368500000000004</v>
      </c>
      <c r="AA377" s="13">
        <v>0.4</v>
      </c>
      <c r="AB377" s="27">
        <f t="shared" si="37"/>
        <v>0.4914</v>
      </c>
      <c r="AC377" s="13">
        <v>0.45</v>
      </c>
      <c r="AD377" s="37">
        <f t="shared" si="38"/>
        <v>0.45045000000000007</v>
      </c>
      <c r="AE377" s="70"/>
      <c r="AF377" s="11"/>
      <c r="AG377" s="41">
        <f t="shared" si="39"/>
        <v>0.81900000000000006</v>
      </c>
    </row>
    <row r="378" spans="1:33">
      <c r="A378" s="11">
        <v>738722169</v>
      </c>
      <c r="B378" s="11" t="s">
        <v>35</v>
      </c>
      <c r="C378" s="11" t="s">
        <v>2098</v>
      </c>
      <c r="D378" s="11"/>
      <c r="E378" s="12" t="s">
        <v>2120</v>
      </c>
      <c r="F378" s="77" t="s">
        <v>1703</v>
      </c>
      <c r="G378" s="13" t="s">
        <v>2122</v>
      </c>
      <c r="H378" s="20" t="s">
        <v>2131</v>
      </c>
      <c r="I378" s="13" t="s">
        <v>1487</v>
      </c>
      <c r="J378" s="13" t="s">
        <v>1544</v>
      </c>
      <c r="K378" s="13" t="s">
        <v>41</v>
      </c>
      <c r="L378" s="11" t="s">
        <v>1462</v>
      </c>
      <c r="M378" s="11"/>
      <c r="N378" s="11">
        <v>50</v>
      </c>
      <c r="O378" s="11" t="s">
        <v>288</v>
      </c>
      <c r="P378" s="11" t="s">
        <v>1330</v>
      </c>
      <c r="Q378" s="11">
        <v>24</v>
      </c>
      <c r="R378" s="11">
        <v>1200</v>
      </c>
      <c r="S378" s="13" t="s">
        <v>1330</v>
      </c>
      <c r="T378" s="11"/>
      <c r="U378" s="63">
        <v>0.88</v>
      </c>
      <c r="V378" s="17">
        <f t="shared" si="34"/>
        <v>4.7619047619047672E-2</v>
      </c>
      <c r="W378" s="38">
        <v>0.92400000000000004</v>
      </c>
      <c r="X378" s="21" t="s">
        <v>288</v>
      </c>
      <c r="Y378" s="25">
        <f t="shared" si="35"/>
        <v>46.2</v>
      </c>
      <c r="Z378" s="25">
        <f t="shared" si="36"/>
        <v>56.826000000000001</v>
      </c>
      <c r="AA378" s="13">
        <v>0.4</v>
      </c>
      <c r="AB378" s="27">
        <f t="shared" si="37"/>
        <v>0.5544</v>
      </c>
      <c r="AC378" s="13">
        <v>0.45</v>
      </c>
      <c r="AD378" s="37">
        <f t="shared" si="38"/>
        <v>0.5082000000000001</v>
      </c>
      <c r="AE378" s="70"/>
      <c r="AF378" s="11"/>
      <c r="AG378" s="41">
        <f t="shared" si="39"/>
        <v>0.92400000000000004</v>
      </c>
    </row>
    <row r="379" spans="1:33">
      <c r="A379" s="11">
        <v>738722170</v>
      </c>
      <c r="B379" s="11" t="s">
        <v>35</v>
      </c>
      <c r="C379" s="11" t="s">
        <v>2098</v>
      </c>
      <c r="D379" s="11"/>
      <c r="E379" s="12" t="s">
        <v>2120</v>
      </c>
      <c r="F379" s="77" t="s">
        <v>1705</v>
      </c>
      <c r="G379" s="13" t="s">
        <v>2122</v>
      </c>
      <c r="H379" s="20" t="s">
        <v>2132</v>
      </c>
      <c r="I379" s="13" t="s">
        <v>1487</v>
      </c>
      <c r="J379" s="13" t="s">
        <v>1544</v>
      </c>
      <c r="K379" s="13" t="s">
        <v>41</v>
      </c>
      <c r="L379" s="11" t="s">
        <v>1462</v>
      </c>
      <c r="M379" s="11"/>
      <c r="N379" s="11">
        <v>50</v>
      </c>
      <c r="O379" s="11" t="s">
        <v>288</v>
      </c>
      <c r="P379" s="11" t="s">
        <v>1330</v>
      </c>
      <c r="Q379" s="11">
        <v>24</v>
      </c>
      <c r="R379" s="11">
        <v>1200</v>
      </c>
      <c r="S379" s="13" t="s">
        <v>1330</v>
      </c>
      <c r="T379" s="11"/>
      <c r="U379" s="63">
        <v>1</v>
      </c>
      <c r="V379" s="17">
        <f t="shared" si="34"/>
        <v>4.7619047619047672E-2</v>
      </c>
      <c r="W379" s="38">
        <v>1.05</v>
      </c>
      <c r="X379" s="21" t="s">
        <v>288</v>
      </c>
      <c r="Y379" s="25">
        <f t="shared" si="35"/>
        <v>52.5</v>
      </c>
      <c r="Z379" s="25">
        <f t="shared" si="36"/>
        <v>64.575000000000003</v>
      </c>
      <c r="AA379" s="13">
        <v>0.4</v>
      </c>
      <c r="AB379" s="27">
        <f t="shared" si="37"/>
        <v>0.63</v>
      </c>
      <c r="AC379" s="13">
        <v>0.45</v>
      </c>
      <c r="AD379" s="37">
        <f t="shared" si="38"/>
        <v>0.57750000000000012</v>
      </c>
      <c r="AE379" s="70"/>
      <c r="AF379" s="11"/>
      <c r="AG379" s="41">
        <f t="shared" si="39"/>
        <v>1.05</v>
      </c>
    </row>
    <row r="380" spans="1:33">
      <c r="A380" s="11">
        <v>738722171</v>
      </c>
      <c r="B380" s="11" t="s">
        <v>35</v>
      </c>
      <c r="C380" s="11" t="s">
        <v>2098</v>
      </c>
      <c r="D380" s="11"/>
      <c r="E380" s="12" t="s">
        <v>2120</v>
      </c>
      <c r="F380" s="77" t="s">
        <v>1707</v>
      </c>
      <c r="G380" s="13" t="s">
        <v>2122</v>
      </c>
      <c r="H380" s="20" t="s">
        <v>2133</v>
      </c>
      <c r="I380" s="13" t="s">
        <v>1487</v>
      </c>
      <c r="J380" s="13" t="s">
        <v>1544</v>
      </c>
      <c r="K380" s="13" t="s">
        <v>41</v>
      </c>
      <c r="L380" s="11" t="s">
        <v>1462</v>
      </c>
      <c r="M380" s="11"/>
      <c r="N380" s="11">
        <v>50</v>
      </c>
      <c r="O380" s="11" t="s">
        <v>288</v>
      </c>
      <c r="P380" s="11" t="s">
        <v>1330</v>
      </c>
      <c r="Q380" s="11">
        <v>24</v>
      </c>
      <c r="R380" s="11">
        <v>1200</v>
      </c>
      <c r="S380" s="13" t="s">
        <v>1330</v>
      </c>
      <c r="T380" s="11"/>
      <c r="U380" s="63">
        <v>1.1000000000000001</v>
      </c>
      <c r="V380" s="17">
        <f t="shared" si="34"/>
        <v>4.7619047619047783E-2</v>
      </c>
      <c r="W380" s="38">
        <v>1.1550000000000002</v>
      </c>
      <c r="X380" s="21" t="s">
        <v>288</v>
      </c>
      <c r="Y380" s="25">
        <f t="shared" si="35"/>
        <v>57.750000000000014</v>
      </c>
      <c r="Z380" s="25">
        <f t="shared" si="36"/>
        <v>71.032500000000013</v>
      </c>
      <c r="AA380" s="13">
        <v>0.4</v>
      </c>
      <c r="AB380" s="27">
        <f t="shared" si="37"/>
        <v>0.69300000000000017</v>
      </c>
      <c r="AC380" s="13">
        <v>0.45</v>
      </c>
      <c r="AD380" s="37">
        <f t="shared" si="38"/>
        <v>0.6352500000000002</v>
      </c>
      <c r="AE380" s="70"/>
      <c r="AF380" s="11"/>
      <c r="AG380" s="41">
        <f t="shared" si="39"/>
        <v>1.1550000000000002</v>
      </c>
    </row>
    <row r="381" spans="1:33">
      <c r="A381" s="11">
        <v>738722172</v>
      </c>
      <c r="B381" s="11" t="s">
        <v>35</v>
      </c>
      <c r="C381" s="11" t="s">
        <v>2098</v>
      </c>
      <c r="D381" s="11"/>
      <c r="E381" s="12" t="s">
        <v>2120</v>
      </c>
      <c r="F381" s="77" t="s">
        <v>1513</v>
      </c>
      <c r="G381" s="13" t="s">
        <v>2122</v>
      </c>
      <c r="H381" s="20" t="s">
        <v>2134</v>
      </c>
      <c r="I381" s="13" t="s">
        <v>1487</v>
      </c>
      <c r="J381" s="13" t="s">
        <v>1544</v>
      </c>
      <c r="K381" s="13" t="s">
        <v>41</v>
      </c>
      <c r="L381" s="11" t="s">
        <v>1462</v>
      </c>
      <c r="M381" s="11"/>
      <c r="N381" s="11">
        <v>50</v>
      </c>
      <c r="O381" s="11" t="s">
        <v>288</v>
      </c>
      <c r="P381" s="11" t="s">
        <v>1330</v>
      </c>
      <c r="Q381" s="11">
        <v>24</v>
      </c>
      <c r="R381" s="11">
        <v>1200</v>
      </c>
      <c r="S381" s="13" t="s">
        <v>1330</v>
      </c>
      <c r="T381" s="11"/>
      <c r="U381" s="63">
        <v>1.23</v>
      </c>
      <c r="V381" s="17">
        <f t="shared" si="34"/>
        <v>4.7619047619047672E-2</v>
      </c>
      <c r="W381" s="38">
        <v>1.2915000000000001</v>
      </c>
      <c r="X381" s="21" t="s">
        <v>288</v>
      </c>
      <c r="Y381" s="25">
        <f t="shared" si="35"/>
        <v>64.575000000000003</v>
      </c>
      <c r="Z381" s="25">
        <f t="shared" si="36"/>
        <v>79.427250000000001</v>
      </c>
      <c r="AA381" s="13">
        <v>0.4</v>
      </c>
      <c r="AB381" s="27">
        <f t="shared" si="37"/>
        <v>0.77490000000000003</v>
      </c>
      <c r="AC381" s="13">
        <v>0.45</v>
      </c>
      <c r="AD381" s="37">
        <f t="shared" si="38"/>
        <v>0.7103250000000001</v>
      </c>
      <c r="AE381" s="70"/>
      <c r="AF381" s="11"/>
      <c r="AG381" s="41">
        <f t="shared" si="39"/>
        <v>1.2915000000000001</v>
      </c>
    </row>
    <row r="382" spans="1:33">
      <c r="A382" s="11">
        <v>738722173</v>
      </c>
      <c r="B382" s="11" t="s">
        <v>35</v>
      </c>
      <c r="C382" s="11" t="s">
        <v>2098</v>
      </c>
      <c r="D382" s="11"/>
      <c r="E382" s="12" t="s">
        <v>2120</v>
      </c>
      <c r="F382" s="77" t="s">
        <v>1710</v>
      </c>
      <c r="G382" s="13" t="s">
        <v>2122</v>
      </c>
      <c r="H382" s="20" t="s">
        <v>2135</v>
      </c>
      <c r="I382" s="13" t="s">
        <v>1487</v>
      </c>
      <c r="J382" s="13" t="s">
        <v>1544</v>
      </c>
      <c r="K382" s="13" t="s">
        <v>41</v>
      </c>
      <c r="L382" s="11" t="s">
        <v>1462</v>
      </c>
      <c r="M382" s="11"/>
      <c r="N382" s="11">
        <v>50</v>
      </c>
      <c r="O382" s="11" t="s">
        <v>288</v>
      </c>
      <c r="P382" s="11" t="s">
        <v>1330</v>
      </c>
      <c r="Q382" s="11">
        <v>24</v>
      </c>
      <c r="R382" s="11">
        <v>1200</v>
      </c>
      <c r="S382" s="13" t="s">
        <v>1330</v>
      </c>
      <c r="T382" s="11"/>
      <c r="U382" s="63">
        <v>1.57</v>
      </c>
      <c r="V382" s="17">
        <f t="shared" si="34"/>
        <v>4.7619047619047672E-2</v>
      </c>
      <c r="W382" s="38">
        <v>1.6485000000000001</v>
      </c>
      <c r="X382" s="21" t="s">
        <v>288</v>
      </c>
      <c r="Y382" s="25">
        <f t="shared" si="35"/>
        <v>82.424999999999997</v>
      </c>
      <c r="Z382" s="25">
        <f t="shared" si="36"/>
        <v>101.38275</v>
      </c>
      <c r="AA382" s="13">
        <v>0.4</v>
      </c>
      <c r="AB382" s="27">
        <f t="shared" si="37"/>
        <v>0.98909999999999998</v>
      </c>
      <c r="AC382" s="13">
        <v>0.45</v>
      </c>
      <c r="AD382" s="37">
        <f t="shared" si="38"/>
        <v>0.90667500000000012</v>
      </c>
      <c r="AE382" s="70"/>
      <c r="AF382" s="11"/>
      <c r="AG382" s="41">
        <f t="shared" si="39"/>
        <v>1.6485000000000001</v>
      </c>
    </row>
    <row r="383" spans="1:33">
      <c r="A383" s="11">
        <v>738722174</v>
      </c>
      <c r="B383" s="11" t="s">
        <v>35</v>
      </c>
      <c r="C383" s="11" t="s">
        <v>2098</v>
      </c>
      <c r="D383" s="11"/>
      <c r="E383" s="12" t="s">
        <v>2120</v>
      </c>
      <c r="F383" s="77" t="s">
        <v>1922</v>
      </c>
      <c r="G383" s="13" t="s">
        <v>2122</v>
      </c>
      <c r="H383" s="20" t="s">
        <v>2136</v>
      </c>
      <c r="I383" s="13" t="s">
        <v>1487</v>
      </c>
      <c r="J383" s="13" t="s">
        <v>1544</v>
      </c>
      <c r="K383" s="13" t="s">
        <v>41</v>
      </c>
      <c r="L383" s="11" t="s">
        <v>1462</v>
      </c>
      <c r="M383" s="11"/>
      <c r="N383" s="11">
        <v>50</v>
      </c>
      <c r="O383" s="11" t="s">
        <v>288</v>
      </c>
      <c r="P383" s="11" t="s">
        <v>1330</v>
      </c>
      <c r="Q383" s="11">
        <v>24</v>
      </c>
      <c r="R383" s="11">
        <v>1200</v>
      </c>
      <c r="S383" s="13" t="s">
        <v>1330</v>
      </c>
      <c r="T383" s="11"/>
      <c r="U383" s="63">
        <v>1.89</v>
      </c>
      <c r="V383" s="17">
        <f t="shared" si="34"/>
        <v>4.7619047619047672E-2</v>
      </c>
      <c r="W383" s="38">
        <v>1.9844999999999999</v>
      </c>
      <c r="X383" s="21" t="s">
        <v>288</v>
      </c>
      <c r="Y383" s="25">
        <f t="shared" si="35"/>
        <v>99.224999999999994</v>
      </c>
      <c r="Z383" s="25">
        <f t="shared" si="36"/>
        <v>122.04674999999999</v>
      </c>
      <c r="AA383" s="13">
        <v>0.4</v>
      </c>
      <c r="AB383" s="27">
        <f t="shared" si="37"/>
        <v>1.1906999999999999</v>
      </c>
      <c r="AC383" s="13">
        <v>0.45</v>
      </c>
      <c r="AD383" s="37">
        <f t="shared" si="38"/>
        <v>1.091475</v>
      </c>
      <c r="AE383" s="70"/>
      <c r="AF383" s="11"/>
      <c r="AG383" s="41">
        <f t="shared" si="39"/>
        <v>1.9844999999999999</v>
      </c>
    </row>
    <row r="384" spans="1:33">
      <c r="A384" s="11">
        <v>738722175</v>
      </c>
      <c r="B384" s="11" t="s">
        <v>35</v>
      </c>
      <c r="C384" s="11" t="s">
        <v>2098</v>
      </c>
      <c r="D384" s="11"/>
      <c r="E384" s="12" t="s">
        <v>2120</v>
      </c>
      <c r="F384" s="77" t="s">
        <v>1924</v>
      </c>
      <c r="G384" s="13" t="s">
        <v>2122</v>
      </c>
      <c r="H384" s="20" t="s">
        <v>2137</v>
      </c>
      <c r="I384" s="13" t="s">
        <v>1487</v>
      </c>
      <c r="J384" s="13" t="s">
        <v>1544</v>
      </c>
      <c r="K384" s="13" t="s">
        <v>41</v>
      </c>
      <c r="L384" s="11" t="s">
        <v>1462</v>
      </c>
      <c r="M384" s="11"/>
      <c r="N384" s="11">
        <v>50</v>
      </c>
      <c r="O384" s="11" t="s">
        <v>288</v>
      </c>
      <c r="P384" s="11" t="s">
        <v>1330</v>
      </c>
      <c r="Q384" s="11">
        <v>24</v>
      </c>
      <c r="R384" s="11">
        <v>1200</v>
      </c>
      <c r="S384" s="13" t="s">
        <v>1330</v>
      </c>
      <c r="T384" s="11"/>
      <c r="U384" s="63">
        <v>1.97</v>
      </c>
      <c r="V384" s="17">
        <f t="shared" si="34"/>
        <v>4.7619047619047783E-2</v>
      </c>
      <c r="W384" s="38">
        <v>2.0685000000000002</v>
      </c>
      <c r="X384" s="21" t="s">
        <v>288</v>
      </c>
      <c r="Y384" s="25">
        <f t="shared" si="35"/>
        <v>103.42500000000001</v>
      </c>
      <c r="Z384" s="25">
        <f t="shared" si="36"/>
        <v>127.21275000000001</v>
      </c>
      <c r="AA384" s="13">
        <v>0.4</v>
      </c>
      <c r="AB384" s="27">
        <f t="shared" si="37"/>
        <v>1.2411000000000001</v>
      </c>
      <c r="AC384" s="13">
        <v>0.45</v>
      </c>
      <c r="AD384" s="37">
        <f t="shared" si="38"/>
        <v>1.1376750000000002</v>
      </c>
      <c r="AE384" s="70"/>
      <c r="AF384" s="11"/>
      <c r="AG384" s="41">
        <f t="shared" si="39"/>
        <v>2.0685000000000002</v>
      </c>
    </row>
    <row r="385" spans="1:33">
      <c r="A385" s="11">
        <v>738722176</v>
      </c>
      <c r="B385" s="11" t="s">
        <v>35</v>
      </c>
      <c r="C385" s="11" t="s">
        <v>2098</v>
      </c>
      <c r="D385" s="11"/>
      <c r="E385" s="12" t="s">
        <v>2120</v>
      </c>
      <c r="F385" s="77" t="s">
        <v>1926</v>
      </c>
      <c r="G385" s="13" t="s">
        <v>2122</v>
      </c>
      <c r="H385" s="20" t="s">
        <v>2138</v>
      </c>
      <c r="I385" s="13" t="s">
        <v>1487</v>
      </c>
      <c r="J385" s="13" t="s">
        <v>1544</v>
      </c>
      <c r="K385" s="13" t="s">
        <v>41</v>
      </c>
      <c r="L385" s="11" t="s">
        <v>1462</v>
      </c>
      <c r="M385" s="11"/>
      <c r="N385" s="11">
        <v>50</v>
      </c>
      <c r="O385" s="11" t="s">
        <v>288</v>
      </c>
      <c r="P385" s="11" t="s">
        <v>1330</v>
      </c>
      <c r="Q385" s="11">
        <v>24</v>
      </c>
      <c r="R385" s="11">
        <v>1200</v>
      </c>
      <c r="S385" s="13" t="s">
        <v>1330</v>
      </c>
      <c r="T385" s="11"/>
      <c r="U385" s="63">
        <v>2.08</v>
      </c>
      <c r="V385" s="17">
        <f t="shared" si="34"/>
        <v>4.7619047619047672E-2</v>
      </c>
      <c r="W385" s="38">
        <v>2.1840000000000002</v>
      </c>
      <c r="X385" s="21" t="s">
        <v>288</v>
      </c>
      <c r="Y385" s="25">
        <f t="shared" si="35"/>
        <v>109.2</v>
      </c>
      <c r="Z385" s="25">
        <f t="shared" si="36"/>
        <v>134.316</v>
      </c>
      <c r="AA385" s="13">
        <v>0.4</v>
      </c>
      <c r="AB385" s="27">
        <f t="shared" si="37"/>
        <v>1.3104</v>
      </c>
      <c r="AC385" s="13">
        <v>0.45</v>
      </c>
      <c r="AD385" s="37">
        <f t="shared" si="38"/>
        <v>1.2012000000000003</v>
      </c>
      <c r="AE385" s="70"/>
      <c r="AF385" s="11"/>
      <c r="AG385" s="41">
        <f t="shared" si="39"/>
        <v>2.1840000000000002</v>
      </c>
    </row>
    <row r="386" spans="1:33">
      <c r="A386" s="11">
        <v>738722177</v>
      </c>
      <c r="B386" s="11" t="s">
        <v>35</v>
      </c>
      <c r="C386" s="11" t="s">
        <v>2098</v>
      </c>
      <c r="D386" s="11"/>
      <c r="E386" s="12" t="s">
        <v>2120</v>
      </c>
      <c r="F386" s="77" t="s">
        <v>2118</v>
      </c>
      <c r="G386" s="13" t="s">
        <v>2122</v>
      </c>
      <c r="H386" s="20" t="s">
        <v>2139</v>
      </c>
      <c r="I386" s="13" t="s">
        <v>1487</v>
      </c>
      <c r="J386" s="13" t="s">
        <v>1544</v>
      </c>
      <c r="K386" s="13" t="s">
        <v>41</v>
      </c>
      <c r="L386" s="11" t="s">
        <v>1462</v>
      </c>
      <c r="M386" s="11"/>
      <c r="N386" s="11">
        <v>50</v>
      </c>
      <c r="O386" s="11" t="s">
        <v>288</v>
      </c>
      <c r="P386" s="11" t="s">
        <v>1330</v>
      </c>
      <c r="Q386" s="11">
        <v>24</v>
      </c>
      <c r="R386" s="11">
        <v>1200</v>
      </c>
      <c r="S386" s="13" t="s">
        <v>1330</v>
      </c>
      <c r="T386" s="11"/>
      <c r="U386" s="63">
        <v>2.7</v>
      </c>
      <c r="V386" s="17">
        <f t="shared" ref="V386:V449" si="40">1-(U386/W386)</f>
        <v>4.7619047619047672E-2</v>
      </c>
      <c r="W386" s="38">
        <v>2.8350000000000004</v>
      </c>
      <c r="X386" s="21" t="s">
        <v>288</v>
      </c>
      <c r="Y386" s="25">
        <f t="shared" ref="Y386:Y449" si="41">W386*N386</f>
        <v>141.75000000000003</v>
      </c>
      <c r="Z386" s="25">
        <f t="shared" ref="Z386:Z449" si="42">Y386*1.23</f>
        <v>174.35250000000002</v>
      </c>
      <c r="AA386" s="13">
        <v>0.4</v>
      </c>
      <c r="AB386" s="27">
        <f t="shared" ref="AB386:AB449" si="43">W386*(1-AA386)</f>
        <v>1.7010000000000003</v>
      </c>
      <c r="AC386" s="13">
        <v>0.45</v>
      </c>
      <c r="AD386" s="37">
        <f t="shared" ref="AD386:AD449" si="44">W386*(1-AC386)</f>
        <v>1.5592500000000002</v>
      </c>
      <c r="AE386" s="70"/>
      <c r="AF386" s="11"/>
      <c r="AG386" s="41">
        <f t="shared" ref="AG386:AG449" si="45">W386*(1-(AF386/100))</f>
        <v>2.8350000000000004</v>
      </c>
    </row>
    <row r="387" spans="1:33">
      <c r="A387" s="11">
        <v>738720922</v>
      </c>
      <c r="B387" s="11" t="s">
        <v>35</v>
      </c>
      <c r="C387" s="11" t="s">
        <v>2098</v>
      </c>
      <c r="D387" s="11"/>
      <c r="E387" s="12" t="s">
        <v>2140</v>
      </c>
      <c r="F387" s="77"/>
      <c r="G387" s="13" t="s">
        <v>2141</v>
      </c>
      <c r="H387" s="20" t="s">
        <v>2140</v>
      </c>
      <c r="I387" s="13" t="s">
        <v>1487</v>
      </c>
      <c r="J387" s="13" t="s">
        <v>1544</v>
      </c>
      <c r="K387" s="13" t="s">
        <v>41</v>
      </c>
      <c r="L387" s="11" t="s">
        <v>1462</v>
      </c>
      <c r="M387" s="11"/>
      <c r="N387" s="11">
        <v>1</v>
      </c>
      <c r="O387" s="11" t="s">
        <v>288</v>
      </c>
      <c r="P387" s="11" t="s">
        <v>1330</v>
      </c>
      <c r="Q387" s="11"/>
      <c r="R387" s="11"/>
      <c r="S387" s="13" t="s">
        <v>1330</v>
      </c>
      <c r="T387" s="11"/>
      <c r="U387" s="63">
        <v>110</v>
      </c>
      <c r="V387" s="17">
        <f t="shared" si="40"/>
        <v>4.3478260869565188E-2</v>
      </c>
      <c r="W387" s="38">
        <v>115</v>
      </c>
      <c r="X387" s="21" t="s">
        <v>288</v>
      </c>
      <c r="Y387" s="25">
        <f t="shared" si="41"/>
        <v>115</v>
      </c>
      <c r="Z387" s="25">
        <f t="shared" si="42"/>
        <v>141.44999999999999</v>
      </c>
      <c r="AA387" s="13">
        <v>0.4</v>
      </c>
      <c r="AB387" s="27">
        <f t="shared" si="43"/>
        <v>69</v>
      </c>
      <c r="AC387" s="13">
        <v>0.45</v>
      </c>
      <c r="AD387" s="37">
        <f t="shared" si="44"/>
        <v>63.250000000000007</v>
      </c>
      <c r="AE387" s="70"/>
      <c r="AF387" s="11"/>
      <c r="AG387" s="41">
        <f t="shared" si="45"/>
        <v>115</v>
      </c>
    </row>
    <row r="388" spans="1:33">
      <c r="A388" s="11">
        <v>738720717</v>
      </c>
      <c r="B388" s="11" t="s">
        <v>35</v>
      </c>
      <c r="C388" s="11" t="s">
        <v>2098</v>
      </c>
      <c r="D388" s="11"/>
      <c r="E388" s="12" t="s">
        <v>2142</v>
      </c>
      <c r="F388" s="77" t="s">
        <v>2143</v>
      </c>
      <c r="G388" s="13" t="s">
        <v>2144</v>
      </c>
      <c r="H388" s="20" t="s">
        <v>2145</v>
      </c>
      <c r="I388" s="13" t="s">
        <v>1487</v>
      </c>
      <c r="J388" s="13" t="s">
        <v>1544</v>
      </c>
      <c r="K388" s="13" t="s">
        <v>41</v>
      </c>
      <c r="L388" s="11" t="s">
        <v>1462</v>
      </c>
      <c r="M388" s="11"/>
      <c r="N388" s="11">
        <v>100</v>
      </c>
      <c r="O388" s="11" t="s">
        <v>288</v>
      </c>
      <c r="P388" s="11" t="s">
        <v>1330</v>
      </c>
      <c r="Q388" s="11">
        <v>24</v>
      </c>
      <c r="R388" s="11">
        <v>2400</v>
      </c>
      <c r="S388" s="13" t="s">
        <v>1330</v>
      </c>
      <c r="T388" s="11"/>
      <c r="U388" s="63">
        <v>1.03</v>
      </c>
      <c r="V388" s="17">
        <f t="shared" si="40"/>
        <v>4.629629629629628E-2</v>
      </c>
      <c r="W388" s="38">
        <v>1.08</v>
      </c>
      <c r="X388" s="21" t="s">
        <v>288</v>
      </c>
      <c r="Y388" s="25">
        <f t="shared" si="41"/>
        <v>108</v>
      </c>
      <c r="Z388" s="25">
        <f t="shared" si="42"/>
        <v>132.84</v>
      </c>
      <c r="AA388" s="13">
        <v>0.4</v>
      </c>
      <c r="AB388" s="27">
        <f t="shared" si="43"/>
        <v>0.64800000000000002</v>
      </c>
      <c r="AC388" s="13">
        <v>0.45</v>
      </c>
      <c r="AD388" s="37">
        <f t="shared" si="44"/>
        <v>0.59400000000000008</v>
      </c>
      <c r="AE388" s="70"/>
      <c r="AF388" s="11"/>
      <c r="AG388" s="41">
        <f t="shared" si="45"/>
        <v>1.08</v>
      </c>
    </row>
    <row r="389" spans="1:33">
      <c r="A389" s="11">
        <v>738720716</v>
      </c>
      <c r="B389" s="11" t="s">
        <v>327</v>
      </c>
      <c r="C389" s="11" t="s">
        <v>2098</v>
      </c>
      <c r="D389" s="11"/>
      <c r="E389" s="12" t="s">
        <v>2142</v>
      </c>
      <c r="F389" s="77" t="s">
        <v>2146</v>
      </c>
      <c r="G389" s="13" t="s">
        <v>2147</v>
      </c>
      <c r="H389" s="20" t="s">
        <v>2148</v>
      </c>
      <c r="I389" s="13" t="s">
        <v>1487</v>
      </c>
      <c r="J389" s="13" t="s">
        <v>1544</v>
      </c>
      <c r="K389" s="13" t="s">
        <v>41</v>
      </c>
      <c r="L389" s="11" t="s">
        <v>1462</v>
      </c>
      <c r="M389" s="11"/>
      <c r="N389" s="11">
        <v>100</v>
      </c>
      <c r="O389" s="11" t="s">
        <v>288</v>
      </c>
      <c r="P389" s="11" t="s">
        <v>1330</v>
      </c>
      <c r="Q389" s="11">
        <v>24</v>
      </c>
      <c r="R389" s="11">
        <v>2400</v>
      </c>
      <c r="S389" s="13" t="s">
        <v>1330</v>
      </c>
      <c r="T389" s="11"/>
      <c r="U389" s="63">
        <v>1.02</v>
      </c>
      <c r="V389" s="17">
        <f t="shared" si="40"/>
        <v>4.6728971962616828E-2</v>
      </c>
      <c r="W389" s="38">
        <v>1.07</v>
      </c>
      <c r="X389" s="21" t="s">
        <v>288</v>
      </c>
      <c r="Y389" s="25">
        <f t="shared" si="41"/>
        <v>107</v>
      </c>
      <c r="Z389" s="25">
        <f t="shared" si="42"/>
        <v>131.60999999999999</v>
      </c>
      <c r="AA389" s="13">
        <v>0.4</v>
      </c>
      <c r="AB389" s="27">
        <f t="shared" si="43"/>
        <v>0.64200000000000002</v>
      </c>
      <c r="AC389" s="13">
        <v>0.45</v>
      </c>
      <c r="AD389" s="37">
        <f t="shared" si="44"/>
        <v>0.58850000000000013</v>
      </c>
      <c r="AE389" s="70"/>
      <c r="AF389" s="11"/>
      <c r="AG389" s="41">
        <f t="shared" si="45"/>
        <v>1.07</v>
      </c>
    </row>
    <row r="390" spans="1:33">
      <c r="A390" s="11">
        <v>738720996</v>
      </c>
      <c r="B390" s="11" t="s">
        <v>35</v>
      </c>
      <c r="C390" s="11" t="s">
        <v>2098</v>
      </c>
      <c r="D390" s="11"/>
      <c r="E390" s="12" t="s">
        <v>2149</v>
      </c>
      <c r="F390" s="77"/>
      <c r="G390" s="13" t="s">
        <v>2150</v>
      </c>
      <c r="H390" s="20" t="s">
        <v>2151</v>
      </c>
      <c r="I390" s="13" t="s">
        <v>1487</v>
      </c>
      <c r="J390" s="13" t="s">
        <v>1544</v>
      </c>
      <c r="K390" s="13" t="s">
        <v>41</v>
      </c>
      <c r="L390" s="11" t="s">
        <v>1462</v>
      </c>
      <c r="M390" s="11"/>
      <c r="N390" s="11">
        <v>600</v>
      </c>
      <c r="O390" s="11" t="s">
        <v>288</v>
      </c>
      <c r="P390" s="11" t="s">
        <v>1330</v>
      </c>
      <c r="Q390" s="11"/>
      <c r="R390" s="11"/>
      <c r="S390" s="13" t="s">
        <v>1330</v>
      </c>
      <c r="T390" s="11"/>
      <c r="U390" s="63">
        <v>0.106</v>
      </c>
      <c r="V390" s="17">
        <f t="shared" si="40"/>
        <v>5.3571428571428603E-2</v>
      </c>
      <c r="W390" s="38">
        <v>0.112</v>
      </c>
      <c r="X390" s="21" t="s">
        <v>288</v>
      </c>
      <c r="Y390" s="25">
        <f t="shared" si="41"/>
        <v>67.2</v>
      </c>
      <c r="Z390" s="25">
        <f t="shared" si="42"/>
        <v>82.656000000000006</v>
      </c>
      <c r="AA390" s="13">
        <v>0.4</v>
      </c>
      <c r="AB390" s="27">
        <f t="shared" si="43"/>
        <v>6.7199999999999996E-2</v>
      </c>
      <c r="AC390" s="13">
        <v>0.45</v>
      </c>
      <c r="AD390" s="37">
        <f t="shared" si="44"/>
        <v>6.1600000000000009E-2</v>
      </c>
      <c r="AE390" s="70"/>
      <c r="AF390" s="11"/>
      <c r="AG390" s="41">
        <f t="shared" si="45"/>
        <v>0.112</v>
      </c>
    </row>
    <row r="391" spans="1:33">
      <c r="A391" s="11">
        <v>738720984</v>
      </c>
      <c r="B391" s="11" t="s">
        <v>35</v>
      </c>
      <c r="C391" s="11" t="s">
        <v>2098</v>
      </c>
      <c r="D391" s="11"/>
      <c r="E391" s="12" t="s">
        <v>2152</v>
      </c>
      <c r="F391" s="77" t="s">
        <v>2153</v>
      </c>
      <c r="G391" s="13" t="s">
        <v>2154</v>
      </c>
      <c r="H391" s="20" t="s">
        <v>2155</v>
      </c>
      <c r="I391" s="13" t="s">
        <v>1487</v>
      </c>
      <c r="J391" s="13" t="s">
        <v>1544</v>
      </c>
      <c r="K391" s="13" t="s">
        <v>41</v>
      </c>
      <c r="L391" s="11" t="s">
        <v>1462</v>
      </c>
      <c r="M391" s="11"/>
      <c r="N391" s="11">
        <v>1</v>
      </c>
      <c r="O391" s="11" t="s">
        <v>288</v>
      </c>
      <c r="P391" s="11" t="s">
        <v>1330</v>
      </c>
      <c r="Q391" s="11"/>
      <c r="R391" s="11"/>
      <c r="S391" s="13" t="s">
        <v>1330</v>
      </c>
      <c r="T391" s="11"/>
      <c r="U391" s="63">
        <v>409</v>
      </c>
      <c r="V391" s="17">
        <f t="shared" si="40"/>
        <v>4.8837209302325602E-2</v>
      </c>
      <c r="W391" s="38">
        <v>430</v>
      </c>
      <c r="X391" s="21" t="s">
        <v>288</v>
      </c>
      <c r="Y391" s="25">
        <f t="shared" si="41"/>
        <v>430</v>
      </c>
      <c r="Z391" s="25">
        <f t="shared" si="42"/>
        <v>528.9</v>
      </c>
      <c r="AA391" s="13">
        <v>0.4</v>
      </c>
      <c r="AB391" s="27">
        <f t="shared" si="43"/>
        <v>258</v>
      </c>
      <c r="AC391" s="13">
        <v>0.45</v>
      </c>
      <c r="AD391" s="37">
        <f t="shared" si="44"/>
        <v>236.50000000000003</v>
      </c>
      <c r="AE391" s="70"/>
      <c r="AF391" s="11"/>
      <c r="AG391" s="41">
        <f t="shared" si="45"/>
        <v>430</v>
      </c>
    </row>
    <row r="392" spans="1:33">
      <c r="A392" s="11">
        <v>738720985</v>
      </c>
      <c r="B392" s="11" t="s">
        <v>35</v>
      </c>
      <c r="C392" s="11" t="s">
        <v>2098</v>
      </c>
      <c r="D392" s="11"/>
      <c r="E392" s="12" t="s">
        <v>2152</v>
      </c>
      <c r="F392" s="77" t="s">
        <v>2156</v>
      </c>
      <c r="G392" s="13" t="s">
        <v>2154</v>
      </c>
      <c r="H392" s="20" t="s">
        <v>2157</v>
      </c>
      <c r="I392" s="13" t="s">
        <v>1487</v>
      </c>
      <c r="J392" s="13" t="s">
        <v>1544</v>
      </c>
      <c r="K392" s="13" t="s">
        <v>41</v>
      </c>
      <c r="L392" s="11" t="s">
        <v>1462</v>
      </c>
      <c r="M392" s="11"/>
      <c r="N392" s="11">
        <v>1</v>
      </c>
      <c r="O392" s="11" t="s">
        <v>288</v>
      </c>
      <c r="P392" s="11" t="s">
        <v>1330</v>
      </c>
      <c r="Q392" s="11"/>
      <c r="R392" s="11"/>
      <c r="S392" s="13" t="s">
        <v>1330</v>
      </c>
      <c r="T392" s="11"/>
      <c r="U392" s="63">
        <v>440</v>
      </c>
      <c r="V392" s="17">
        <f t="shared" si="40"/>
        <v>4.3478260869565188E-2</v>
      </c>
      <c r="W392" s="38">
        <v>460</v>
      </c>
      <c r="X392" s="21" t="s">
        <v>288</v>
      </c>
      <c r="Y392" s="25">
        <f t="shared" si="41"/>
        <v>460</v>
      </c>
      <c r="Z392" s="25">
        <f t="shared" si="42"/>
        <v>565.79999999999995</v>
      </c>
      <c r="AA392" s="13">
        <v>0.4</v>
      </c>
      <c r="AB392" s="27">
        <f t="shared" si="43"/>
        <v>276</v>
      </c>
      <c r="AC392" s="13">
        <v>0.45</v>
      </c>
      <c r="AD392" s="37">
        <f t="shared" si="44"/>
        <v>253.00000000000003</v>
      </c>
      <c r="AE392" s="70"/>
      <c r="AF392" s="11"/>
      <c r="AG392" s="41">
        <f t="shared" si="45"/>
        <v>460</v>
      </c>
    </row>
    <row r="393" spans="1:33">
      <c r="A393" s="11">
        <v>738720500</v>
      </c>
      <c r="B393" s="11" t="s">
        <v>35</v>
      </c>
      <c r="C393" s="11" t="s">
        <v>2158</v>
      </c>
      <c r="D393" s="11"/>
      <c r="E393" s="12" t="s">
        <v>2159</v>
      </c>
      <c r="F393" s="77" t="s">
        <v>1541</v>
      </c>
      <c r="G393" s="13" t="s">
        <v>2160</v>
      </c>
      <c r="H393" s="20" t="s">
        <v>2161</v>
      </c>
      <c r="I393" s="13" t="s">
        <v>1487</v>
      </c>
      <c r="J393" s="13" t="s">
        <v>1544</v>
      </c>
      <c r="K393" s="13" t="s">
        <v>41</v>
      </c>
      <c r="L393" s="11" t="s">
        <v>1462</v>
      </c>
      <c r="M393" s="11"/>
      <c r="N393" s="11">
        <v>200</v>
      </c>
      <c r="O393" s="11" t="s">
        <v>288</v>
      </c>
      <c r="P393" s="11" t="s">
        <v>1330</v>
      </c>
      <c r="Q393" s="11"/>
      <c r="R393" s="11"/>
      <c r="S393" s="13" t="s">
        <v>1330</v>
      </c>
      <c r="T393" s="11"/>
      <c r="U393" s="63">
        <v>0.32</v>
      </c>
      <c r="V393" s="17">
        <f t="shared" si="40"/>
        <v>5.8823529411764719E-2</v>
      </c>
      <c r="W393" s="38">
        <v>0.34</v>
      </c>
      <c r="X393" s="21" t="s">
        <v>288</v>
      </c>
      <c r="Y393" s="25">
        <f t="shared" si="41"/>
        <v>68</v>
      </c>
      <c r="Z393" s="25">
        <f t="shared" si="42"/>
        <v>83.64</v>
      </c>
      <c r="AA393" s="13">
        <v>0.4</v>
      </c>
      <c r="AB393" s="27">
        <f t="shared" si="43"/>
        <v>0.20400000000000001</v>
      </c>
      <c r="AC393" s="13">
        <v>0.45</v>
      </c>
      <c r="AD393" s="37">
        <f t="shared" si="44"/>
        <v>0.18700000000000003</v>
      </c>
      <c r="AE393" s="70"/>
      <c r="AF393" s="11"/>
      <c r="AG393" s="41">
        <f t="shared" si="45"/>
        <v>0.34</v>
      </c>
    </row>
    <row r="394" spans="1:33">
      <c r="A394" s="11">
        <v>738720501</v>
      </c>
      <c r="B394" s="11" t="s">
        <v>35</v>
      </c>
      <c r="C394" s="11" t="s">
        <v>2158</v>
      </c>
      <c r="D394" s="11"/>
      <c r="E394" s="12" t="s">
        <v>2159</v>
      </c>
      <c r="F394" s="77" t="s">
        <v>1545</v>
      </c>
      <c r="G394" s="13" t="s">
        <v>2160</v>
      </c>
      <c r="H394" s="20" t="s">
        <v>2162</v>
      </c>
      <c r="I394" s="13" t="s">
        <v>1487</v>
      </c>
      <c r="J394" s="13" t="s">
        <v>1544</v>
      </c>
      <c r="K394" s="13" t="s">
        <v>41</v>
      </c>
      <c r="L394" s="11" t="s">
        <v>1462</v>
      </c>
      <c r="M394" s="11"/>
      <c r="N394" s="11">
        <v>200</v>
      </c>
      <c r="O394" s="11" t="s">
        <v>288</v>
      </c>
      <c r="P394" s="11" t="s">
        <v>1330</v>
      </c>
      <c r="Q394" s="11"/>
      <c r="R394" s="11"/>
      <c r="S394" s="13" t="s">
        <v>1330</v>
      </c>
      <c r="T394" s="11"/>
      <c r="U394" s="63">
        <v>0.38</v>
      </c>
      <c r="V394" s="17">
        <f t="shared" si="40"/>
        <v>6.1728395061728447E-2</v>
      </c>
      <c r="W394" s="38">
        <v>0.40500000000000003</v>
      </c>
      <c r="X394" s="21" t="s">
        <v>288</v>
      </c>
      <c r="Y394" s="25">
        <f t="shared" si="41"/>
        <v>81</v>
      </c>
      <c r="Z394" s="25">
        <f t="shared" si="42"/>
        <v>99.63</v>
      </c>
      <c r="AA394" s="13">
        <v>0.4</v>
      </c>
      <c r="AB394" s="27">
        <f t="shared" si="43"/>
        <v>0.24299999999999999</v>
      </c>
      <c r="AC394" s="13">
        <v>0.45</v>
      </c>
      <c r="AD394" s="37">
        <f t="shared" si="44"/>
        <v>0.22275000000000003</v>
      </c>
      <c r="AE394" s="70"/>
      <c r="AF394" s="11"/>
      <c r="AG394" s="41">
        <f t="shared" si="45"/>
        <v>0.40500000000000003</v>
      </c>
    </row>
    <row r="395" spans="1:33">
      <c r="A395" s="11">
        <v>738720502</v>
      </c>
      <c r="B395" s="11" t="s">
        <v>35</v>
      </c>
      <c r="C395" s="11" t="s">
        <v>2158</v>
      </c>
      <c r="D395" s="11"/>
      <c r="E395" s="12" t="s">
        <v>2159</v>
      </c>
      <c r="F395" s="77" t="s">
        <v>1547</v>
      </c>
      <c r="G395" s="13" t="s">
        <v>2160</v>
      </c>
      <c r="H395" s="20" t="s">
        <v>2163</v>
      </c>
      <c r="I395" s="13" t="s">
        <v>1487</v>
      </c>
      <c r="J395" s="13" t="s">
        <v>1544</v>
      </c>
      <c r="K395" s="13" t="s">
        <v>41</v>
      </c>
      <c r="L395" s="11" t="s">
        <v>1462</v>
      </c>
      <c r="M395" s="11"/>
      <c r="N395" s="11">
        <v>200</v>
      </c>
      <c r="O395" s="11" t="s">
        <v>288</v>
      </c>
      <c r="P395" s="11" t="s">
        <v>1330</v>
      </c>
      <c r="Q395" s="11"/>
      <c r="R395" s="11"/>
      <c r="S395" s="13" t="s">
        <v>1330</v>
      </c>
      <c r="T395" s="11"/>
      <c r="U395" s="63">
        <v>0.41</v>
      </c>
      <c r="V395" s="17">
        <f t="shared" si="40"/>
        <v>5.7471264367816133E-2</v>
      </c>
      <c r="W395" s="38">
        <v>0.435</v>
      </c>
      <c r="X395" s="21" t="s">
        <v>288</v>
      </c>
      <c r="Y395" s="25">
        <f t="shared" si="41"/>
        <v>87</v>
      </c>
      <c r="Z395" s="25">
        <f t="shared" si="42"/>
        <v>107.01</v>
      </c>
      <c r="AA395" s="13">
        <v>0.4</v>
      </c>
      <c r="AB395" s="27">
        <f t="shared" si="43"/>
        <v>0.26100000000000001</v>
      </c>
      <c r="AC395" s="13">
        <v>0.45</v>
      </c>
      <c r="AD395" s="37">
        <f t="shared" si="44"/>
        <v>0.23925000000000002</v>
      </c>
      <c r="AE395" s="70"/>
      <c r="AF395" s="11"/>
      <c r="AG395" s="41">
        <f t="shared" si="45"/>
        <v>0.435</v>
      </c>
    </row>
    <row r="396" spans="1:33">
      <c r="A396" s="11">
        <v>738720503</v>
      </c>
      <c r="B396" s="11" t="s">
        <v>35</v>
      </c>
      <c r="C396" s="11" t="s">
        <v>2158</v>
      </c>
      <c r="D396" s="11"/>
      <c r="E396" s="12" t="s">
        <v>2159</v>
      </c>
      <c r="F396" s="77" t="s">
        <v>1549</v>
      </c>
      <c r="G396" s="13" t="s">
        <v>2160</v>
      </c>
      <c r="H396" s="20" t="s">
        <v>2164</v>
      </c>
      <c r="I396" s="13" t="s">
        <v>1487</v>
      </c>
      <c r="J396" s="13" t="s">
        <v>1544</v>
      </c>
      <c r="K396" s="13" t="s">
        <v>41</v>
      </c>
      <c r="L396" s="11" t="s">
        <v>1462</v>
      </c>
      <c r="M396" s="11"/>
      <c r="N396" s="11">
        <v>200</v>
      </c>
      <c r="O396" s="11" t="s">
        <v>288</v>
      </c>
      <c r="P396" s="11" t="s">
        <v>1330</v>
      </c>
      <c r="Q396" s="11"/>
      <c r="R396" s="11"/>
      <c r="S396" s="13" t="s">
        <v>1330</v>
      </c>
      <c r="T396" s="11"/>
      <c r="U396" s="63">
        <v>0.51</v>
      </c>
      <c r="V396" s="17">
        <f t="shared" si="40"/>
        <v>5.555555555555558E-2</v>
      </c>
      <c r="W396" s="38">
        <v>0.54</v>
      </c>
      <c r="X396" s="21" t="s">
        <v>288</v>
      </c>
      <c r="Y396" s="25">
        <f t="shared" si="41"/>
        <v>108</v>
      </c>
      <c r="Z396" s="25">
        <f t="shared" si="42"/>
        <v>132.84</v>
      </c>
      <c r="AA396" s="13">
        <v>0.4</v>
      </c>
      <c r="AB396" s="27">
        <f t="shared" si="43"/>
        <v>0.32400000000000001</v>
      </c>
      <c r="AC396" s="13">
        <v>0.45</v>
      </c>
      <c r="AD396" s="37">
        <f t="shared" si="44"/>
        <v>0.29700000000000004</v>
      </c>
      <c r="AE396" s="70"/>
      <c r="AF396" s="11"/>
      <c r="AG396" s="41">
        <f t="shared" si="45"/>
        <v>0.54</v>
      </c>
    </row>
    <row r="397" spans="1:33">
      <c r="A397" s="11">
        <v>738720504</v>
      </c>
      <c r="B397" s="11" t="s">
        <v>35</v>
      </c>
      <c r="C397" s="11" t="s">
        <v>2158</v>
      </c>
      <c r="D397" s="11"/>
      <c r="E397" s="12" t="s">
        <v>2159</v>
      </c>
      <c r="F397" s="77" t="s">
        <v>1551</v>
      </c>
      <c r="G397" s="13" t="s">
        <v>2160</v>
      </c>
      <c r="H397" s="20" t="s">
        <v>2165</v>
      </c>
      <c r="I397" s="13" t="s">
        <v>1487</v>
      </c>
      <c r="J397" s="13" t="s">
        <v>1544</v>
      </c>
      <c r="K397" s="13" t="s">
        <v>41</v>
      </c>
      <c r="L397" s="11" t="s">
        <v>1462</v>
      </c>
      <c r="M397" s="11"/>
      <c r="N397" s="11">
        <v>100</v>
      </c>
      <c r="O397" s="11" t="s">
        <v>288</v>
      </c>
      <c r="P397" s="11" t="s">
        <v>1330</v>
      </c>
      <c r="Q397" s="11"/>
      <c r="R397" s="11"/>
      <c r="S397" s="13" t="s">
        <v>1330</v>
      </c>
      <c r="T397" s="11"/>
      <c r="U397" s="63">
        <v>0.55000000000000004</v>
      </c>
      <c r="V397" s="17">
        <f t="shared" si="40"/>
        <v>5.9829059829059728E-2</v>
      </c>
      <c r="W397" s="38">
        <v>0.58499999999999996</v>
      </c>
      <c r="X397" s="21" t="s">
        <v>288</v>
      </c>
      <c r="Y397" s="25">
        <f t="shared" si="41"/>
        <v>58.5</v>
      </c>
      <c r="Z397" s="25">
        <f t="shared" si="42"/>
        <v>71.954999999999998</v>
      </c>
      <c r="AA397" s="13">
        <v>0.4</v>
      </c>
      <c r="AB397" s="27">
        <f t="shared" si="43"/>
        <v>0.35099999999999998</v>
      </c>
      <c r="AC397" s="13">
        <v>0.45</v>
      </c>
      <c r="AD397" s="37">
        <f t="shared" si="44"/>
        <v>0.32174999999999998</v>
      </c>
      <c r="AE397" s="70"/>
      <c r="AF397" s="11"/>
      <c r="AG397" s="41">
        <f t="shared" si="45"/>
        <v>0.58499999999999996</v>
      </c>
    </row>
    <row r="398" spans="1:33">
      <c r="A398" s="11">
        <v>738720505</v>
      </c>
      <c r="B398" s="11" t="s">
        <v>35</v>
      </c>
      <c r="C398" s="11" t="s">
        <v>2158</v>
      </c>
      <c r="D398" s="11"/>
      <c r="E398" s="12" t="s">
        <v>2159</v>
      </c>
      <c r="F398" s="77" t="s">
        <v>1553</v>
      </c>
      <c r="G398" s="13" t="s">
        <v>2160</v>
      </c>
      <c r="H398" s="20" t="s">
        <v>2166</v>
      </c>
      <c r="I398" s="13" t="s">
        <v>1487</v>
      </c>
      <c r="J398" s="13" t="s">
        <v>1544</v>
      </c>
      <c r="K398" s="13" t="s">
        <v>41</v>
      </c>
      <c r="L398" s="11" t="s">
        <v>1462</v>
      </c>
      <c r="M398" s="11"/>
      <c r="N398" s="11">
        <v>100</v>
      </c>
      <c r="O398" s="11" t="s">
        <v>288</v>
      </c>
      <c r="P398" s="11" t="s">
        <v>1330</v>
      </c>
      <c r="Q398" s="11"/>
      <c r="R398" s="11"/>
      <c r="S398" s="13" t="s">
        <v>1330</v>
      </c>
      <c r="T398" s="11">
        <v>0</v>
      </c>
      <c r="U398" s="63">
        <v>0.7</v>
      </c>
      <c r="V398" s="17">
        <f t="shared" si="40"/>
        <v>5.4054054054054057E-2</v>
      </c>
      <c r="W398" s="38">
        <v>0.74</v>
      </c>
      <c r="X398" s="21" t="s">
        <v>288</v>
      </c>
      <c r="Y398" s="25">
        <f t="shared" si="41"/>
        <v>74</v>
      </c>
      <c r="Z398" s="25">
        <f t="shared" si="42"/>
        <v>91.02</v>
      </c>
      <c r="AA398" s="13">
        <v>0.4</v>
      </c>
      <c r="AB398" s="27">
        <f t="shared" si="43"/>
        <v>0.44400000000000001</v>
      </c>
      <c r="AC398" s="13">
        <v>0.45</v>
      </c>
      <c r="AD398" s="37">
        <f t="shared" si="44"/>
        <v>0.40700000000000003</v>
      </c>
      <c r="AE398" s="70"/>
      <c r="AF398" s="11"/>
      <c r="AG398" s="41">
        <f t="shared" si="45"/>
        <v>0.74</v>
      </c>
    </row>
    <row r="399" spans="1:33">
      <c r="A399" s="11">
        <v>738720506</v>
      </c>
      <c r="B399" s="11" t="s">
        <v>35</v>
      </c>
      <c r="C399" s="11" t="s">
        <v>2158</v>
      </c>
      <c r="D399" s="11"/>
      <c r="E399" s="12" t="s">
        <v>2159</v>
      </c>
      <c r="F399" s="77" t="s">
        <v>1555</v>
      </c>
      <c r="G399" s="13" t="s">
        <v>2160</v>
      </c>
      <c r="H399" s="20" t="s">
        <v>2167</v>
      </c>
      <c r="I399" s="13" t="s">
        <v>1487</v>
      </c>
      <c r="J399" s="13" t="s">
        <v>1544</v>
      </c>
      <c r="K399" s="13" t="s">
        <v>41</v>
      </c>
      <c r="L399" s="11" t="s">
        <v>1462</v>
      </c>
      <c r="M399" s="11"/>
      <c r="N399" s="11">
        <v>100</v>
      </c>
      <c r="O399" s="11" t="s">
        <v>288</v>
      </c>
      <c r="P399" s="11" t="s">
        <v>1330</v>
      </c>
      <c r="Q399" s="11"/>
      <c r="R399" s="11"/>
      <c r="S399" s="13" t="s">
        <v>1330</v>
      </c>
      <c r="T399" s="11"/>
      <c r="U399" s="63">
        <v>0.78</v>
      </c>
      <c r="V399" s="17">
        <f t="shared" si="40"/>
        <v>6.0240963855421659E-2</v>
      </c>
      <c r="W399" s="38">
        <v>0.83</v>
      </c>
      <c r="X399" s="21" t="s">
        <v>288</v>
      </c>
      <c r="Y399" s="25">
        <f t="shared" si="41"/>
        <v>83</v>
      </c>
      <c r="Z399" s="25">
        <f t="shared" si="42"/>
        <v>102.09</v>
      </c>
      <c r="AA399" s="13">
        <v>0.4</v>
      </c>
      <c r="AB399" s="27">
        <f t="shared" si="43"/>
        <v>0.49799999999999994</v>
      </c>
      <c r="AC399" s="13">
        <v>0.45</v>
      </c>
      <c r="AD399" s="37">
        <f t="shared" si="44"/>
        <v>0.45650000000000002</v>
      </c>
      <c r="AE399" s="70"/>
      <c r="AF399" s="11"/>
      <c r="AG399" s="41">
        <f t="shared" si="45"/>
        <v>0.83</v>
      </c>
    </row>
    <row r="400" spans="1:33">
      <c r="A400" s="11">
        <v>738720507</v>
      </c>
      <c r="B400" s="11" t="s">
        <v>35</v>
      </c>
      <c r="C400" s="11" t="s">
        <v>2158</v>
      </c>
      <c r="D400" s="11"/>
      <c r="E400" s="12" t="s">
        <v>2159</v>
      </c>
      <c r="F400" s="77" t="s">
        <v>1557</v>
      </c>
      <c r="G400" s="13" t="s">
        <v>2160</v>
      </c>
      <c r="H400" s="20" t="s">
        <v>2168</v>
      </c>
      <c r="I400" s="13" t="s">
        <v>1487</v>
      </c>
      <c r="J400" s="13" t="s">
        <v>1544</v>
      </c>
      <c r="K400" s="13" t="s">
        <v>41</v>
      </c>
      <c r="L400" s="11" t="s">
        <v>1462</v>
      </c>
      <c r="M400" s="11"/>
      <c r="N400" s="11">
        <v>100</v>
      </c>
      <c r="O400" s="11" t="s">
        <v>288</v>
      </c>
      <c r="P400" s="11" t="s">
        <v>1330</v>
      </c>
      <c r="Q400" s="11"/>
      <c r="R400" s="11"/>
      <c r="S400" s="13" t="s">
        <v>1330</v>
      </c>
      <c r="T400" s="11"/>
      <c r="U400" s="63">
        <v>0.92300000000000004</v>
      </c>
      <c r="V400" s="17">
        <f t="shared" si="40"/>
        <v>5.8163265306122369E-2</v>
      </c>
      <c r="W400" s="38">
        <v>0.98</v>
      </c>
      <c r="X400" s="21" t="s">
        <v>288</v>
      </c>
      <c r="Y400" s="25">
        <f t="shared" si="41"/>
        <v>98</v>
      </c>
      <c r="Z400" s="25">
        <f t="shared" si="42"/>
        <v>120.53999999999999</v>
      </c>
      <c r="AA400" s="13">
        <v>0.4</v>
      </c>
      <c r="AB400" s="27">
        <f t="shared" si="43"/>
        <v>0.58799999999999997</v>
      </c>
      <c r="AC400" s="13">
        <v>0.45</v>
      </c>
      <c r="AD400" s="37">
        <f t="shared" si="44"/>
        <v>0.53900000000000003</v>
      </c>
      <c r="AE400" s="70"/>
      <c r="AF400" s="11"/>
      <c r="AG400" s="41">
        <f t="shared" si="45"/>
        <v>0.98</v>
      </c>
    </row>
    <row r="401" spans="1:33">
      <c r="A401" s="11">
        <v>738720508</v>
      </c>
      <c r="B401" s="11" t="s">
        <v>35</v>
      </c>
      <c r="C401" s="11" t="s">
        <v>2158</v>
      </c>
      <c r="D401" s="11"/>
      <c r="E401" s="12" t="s">
        <v>2159</v>
      </c>
      <c r="F401" s="77" t="s">
        <v>1559</v>
      </c>
      <c r="G401" s="13" t="s">
        <v>2160</v>
      </c>
      <c r="H401" s="20" t="s">
        <v>2169</v>
      </c>
      <c r="I401" s="13" t="s">
        <v>1487</v>
      </c>
      <c r="J401" s="13" t="s">
        <v>1544</v>
      </c>
      <c r="K401" s="13" t="s">
        <v>41</v>
      </c>
      <c r="L401" s="11" t="s">
        <v>1462</v>
      </c>
      <c r="M401" s="11"/>
      <c r="N401" s="11">
        <v>100</v>
      </c>
      <c r="O401" s="11" t="s">
        <v>288</v>
      </c>
      <c r="P401" s="11" t="s">
        <v>1330</v>
      </c>
      <c r="Q401" s="11"/>
      <c r="R401" s="11"/>
      <c r="S401" s="13" t="s">
        <v>1330</v>
      </c>
      <c r="T401" s="11"/>
      <c r="U401" s="63">
        <v>1.08</v>
      </c>
      <c r="V401" s="17">
        <f t="shared" si="40"/>
        <v>5.2631578947368252E-2</v>
      </c>
      <c r="W401" s="38">
        <v>1.1399999999999999</v>
      </c>
      <c r="X401" s="21" t="s">
        <v>288</v>
      </c>
      <c r="Y401" s="25">
        <f t="shared" si="41"/>
        <v>113.99999999999999</v>
      </c>
      <c r="Z401" s="25">
        <f t="shared" si="42"/>
        <v>140.21999999999997</v>
      </c>
      <c r="AA401" s="13">
        <v>0.4</v>
      </c>
      <c r="AB401" s="27">
        <f t="shared" si="43"/>
        <v>0.68399999999999994</v>
      </c>
      <c r="AC401" s="13">
        <v>0.45</v>
      </c>
      <c r="AD401" s="37">
        <f t="shared" si="44"/>
        <v>0.627</v>
      </c>
      <c r="AE401" s="70"/>
      <c r="AF401" s="11"/>
      <c r="AG401" s="41">
        <f t="shared" si="45"/>
        <v>1.1399999999999999</v>
      </c>
    </row>
    <row r="402" spans="1:33">
      <c r="A402" s="11">
        <v>738720509</v>
      </c>
      <c r="B402" s="11" t="s">
        <v>35</v>
      </c>
      <c r="C402" s="11" t="s">
        <v>2158</v>
      </c>
      <c r="D402" s="11"/>
      <c r="E402" s="12" t="s">
        <v>2159</v>
      </c>
      <c r="F402" s="77" t="s">
        <v>1561</v>
      </c>
      <c r="G402" s="13" t="s">
        <v>2160</v>
      </c>
      <c r="H402" s="20" t="s">
        <v>2170</v>
      </c>
      <c r="I402" s="13" t="s">
        <v>1487</v>
      </c>
      <c r="J402" s="13" t="s">
        <v>1544</v>
      </c>
      <c r="K402" s="13" t="s">
        <v>41</v>
      </c>
      <c r="L402" s="11" t="s">
        <v>1462</v>
      </c>
      <c r="M402" s="11"/>
      <c r="N402" s="11">
        <v>100</v>
      </c>
      <c r="O402" s="11" t="s">
        <v>288</v>
      </c>
      <c r="P402" s="11" t="s">
        <v>1330</v>
      </c>
      <c r="Q402" s="11"/>
      <c r="R402" s="11"/>
      <c r="S402" s="13" t="s">
        <v>1330</v>
      </c>
      <c r="T402" s="11"/>
      <c r="U402" s="63">
        <v>1.1599999999999999</v>
      </c>
      <c r="V402" s="17">
        <f t="shared" si="40"/>
        <v>5.6910569105691144E-2</v>
      </c>
      <c r="W402" s="38">
        <v>1.23</v>
      </c>
      <c r="X402" s="21" t="s">
        <v>288</v>
      </c>
      <c r="Y402" s="25">
        <f t="shared" si="41"/>
        <v>123</v>
      </c>
      <c r="Z402" s="25">
        <f t="shared" si="42"/>
        <v>151.29</v>
      </c>
      <c r="AA402" s="13">
        <v>0.4</v>
      </c>
      <c r="AB402" s="27">
        <f t="shared" si="43"/>
        <v>0.73799999999999999</v>
      </c>
      <c r="AC402" s="13">
        <v>0.45</v>
      </c>
      <c r="AD402" s="37">
        <f t="shared" si="44"/>
        <v>0.67649999999999999</v>
      </c>
      <c r="AE402" s="70"/>
      <c r="AF402" s="11"/>
      <c r="AG402" s="41">
        <f t="shared" si="45"/>
        <v>1.23</v>
      </c>
    </row>
    <row r="403" spans="1:33">
      <c r="A403" s="11">
        <v>738720510</v>
      </c>
      <c r="B403" s="11" t="s">
        <v>35</v>
      </c>
      <c r="C403" s="11" t="s">
        <v>2158</v>
      </c>
      <c r="D403" s="11"/>
      <c r="E403" s="12" t="s">
        <v>2159</v>
      </c>
      <c r="F403" s="77" t="s">
        <v>1563</v>
      </c>
      <c r="G403" s="13" t="s">
        <v>2160</v>
      </c>
      <c r="H403" s="20" t="s">
        <v>2171</v>
      </c>
      <c r="I403" s="13" t="s">
        <v>1487</v>
      </c>
      <c r="J403" s="13" t="s">
        <v>1544</v>
      </c>
      <c r="K403" s="13" t="s">
        <v>41</v>
      </c>
      <c r="L403" s="11" t="s">
        <v>1462</v>
      </c>
      <c r="M403" s="11"/>
      <c r="N403" s="11">
        <v>100</v>
      </c>
      <c r="O403" s="11" t="s">
        <v>288</v>
      </c>
      <c r="P403" s="11" t="s">
        <v>1330</v>
      </c>
      <c r="Q403" s="11"/>
      <c r="R403" s="11"/>
      <c r="S403" s="13" t="s">
        <v>1330</v>
      </c>
      <c r="T403" s="11"/>
      <c r="U403" s="63">
        <v>1.35</v>
      </c>
      <c r="V403" s="17">
        <f t="shared" si="40"/>
        <v>5.5944055944055826E-2</v>
      </c>
      <c r="W403" s="38">
        <v>1.43</v>
      </c>
      <c r="X403" s="21" t="s">
        <v>288</v>
      </c>
      <c r="Y403" s="25">
        <f t="shared" si="41"/>
        <v>143</v>
      </c>
      <c r="Z403" s="25">
        <f t="shared" si="42"/>
        <v>175.89</v>
      </c>
      <c r="AA403" s="13">
        <v>0.4</v>
      </c>
      <c r="AB403" s="27">
        <f t="shared" si="43"/>
        <v>0.85799999999999998</v>
      </c>
      <c r="AC403" s="13">
        <v>0.45</v>
      </c>
      <c r="AD403" s="37">
        <f t="shared" si="44"/>
        <v>0.78649999999999998</v>
      </c>
      <c r="AE403" s="70"/>
      <c r="AF403" s="11"/>
      <c r="AG403" s="41">
        <f t="shared" si="45"/>
        <v>1.43</v>
      </c>
    </row>
    <row r="404" spans="1:33">
      <c r="A404" s="82">
        <v>738722178</v>
      </c>
      <c r="B404" s="11" t="s">
        <v>35</v>
      </c>
      <c r="C404" s="11" t="s">
        <v>2158</v>
      </c>
      <c r="D404" s="11"/>
      <c r="E404" s="12" t="s">
        <v>2159</v>
      </c>
      <c r="F404" s="77" t="s">
        <v>1513</v>
      </c>
      <c r="G404" s="13" t="s">
        <v>2160</v>
      </c>
      <c r="H404" s="20" t="s">
        <v>2172</v>
      </c>
      <c r="I404" s="13" t="s">
        <v>1487</v>
      </c>
      <c r="J404" s="13" t="s">
        <v>1544</v>
      </c>
      <c r="K404" s="13" t="s">
        <v>41</v>
      </c>
      <c r="L404" s="11" t="s">
        <v>1462</v>
      </c>
      <c r="M404" s="11"/>
      <c r="N404" s="11">
        <v>100</v>
      </c>
      <c r="O404" s="11" t="s">
        <v>288</v>
      </c>
      <c r="P404" s="11" t="s">
        <v>1330</v>
      </c>
      <c r="Q404" s="11"/>
      <c r="R404" s="11"/>
      <c r="S404" s="13" t="s">
        <v>1330</v>
      </c>
      <c r="T404" s="11"/>
      <c r="U404" s="63">
        <v>1.69</v>
      </c>
      <c r="V404" s="17">
        <f t="shared" si="40"/>
        <v>5.5865921787709549E-2</v>
      </c>
      <c r="W404" s="38">
        <v>1.79</v>
      </c>
      <c r="X404" s="21" t="s">
        <v>288</v>
      </c>
      <c r="Y404" s="25">
        <f t="shared" si="41"/>
        <v>179</v>
      </c>
      <c r="Z404" s="25">
        <f t="shared" si="42"/>
        <v>220.17</v>
      </c>
      <c r="AA404" s="13">
        <v>0.4</v>
      </c>
      <c r="AB404" s="27">
        <f t="shared" si="43"/>
        <v>1.0740000000000001</v>
      </c>
      <c r="AC404" s="13">
        <v>0.45</v>
      </c>
      <c r="AD404" s="37">
        <f t="shared" si="44"/>
        <v>0.98450000000000015</v>
      </c>
      <c r="AE404" s="70"/>
      <c r="AF404" s="11"/>
      <c r="AG404" s="41">
        <f t="shared" si="45"/>
        <v>1.79</v>
      </c>
    </row>
    <row r="405" spans="1:33">
      <c r="A405" s="11">
        <v>738720512</v>
      </c>
      <c r="B405" s="11" t="s">
        <v>35</v>
      </c>
      <c r="C405" s="11" t="s">
        <v>2158</v>
      </c>
      <c r="D405" s="11"/>
      <c r="E405" s="12" t="s">
        <v>2159</v>
      </c>
      <c r="F405" s="77" t="s">
        <v>1567</v>
      </c>
      <c r="G405" s="13" t="s">
        <v>2160</v>
      </c>
      <c r="H405" s="20" t="s">
        <v>2173</v>
      </c>
      <c r="I405" s="13" t="s">
        <v>1487</v>
      </c>
      <c r="J405" s="13" t="s">
        <v>1544</v>
      </c>
      <c r="K405" s="13" t="s">
        <v>41</v>
      </c>
      <c r="L405" s="11" t="s">
        <v>1462</v>
      </c>
      <c r="M405" s="11"/>
      <c r="N405" s="11">
        <v>100</v>
      </c>
      <c r="O405" s="11" t="s">
        <v>288</v>
      </c>
      <c r="P405" s="11" t="s">
        <v>1330</v>
      </c>
      <c r="Q405" s="11"/>
      <c r="R405" s="11"/>
      <c r="S405" s="13" t="s">
        <v>1330</v>
      </c>
      <c r="T405" s="11"/>
      <c r="U405" s="63">
        <v>1.74</v>
      </c>
      <c r="V405" s="17">
        <f t="shared" si="40"/>
        <v>5.9459459459459518E-2</v>
      </c>
      <c r="W405" s="38">
        <v>1.85</v>
      </c>
      <c r="X405" s="21" t="s">
        <v>288</v>
      </c>
      <c r="Y405" s="25">
        <f t="shared" si="41"/>
        <v>185</v>
      </c>
      <c r="Z405" s="25">
        <f t="shared" si="42"/>
        <v>227.54999999999998</v>
      </c>
      <c r="AA405" s="13">
        <v>0.4</v>
      </c>
      <c r="AB405" s="27">
        <f t="shared" si="43"/>
        <v>1.1100000000000001</v>
      </c>
      <c r="AC405" s="13">
        <v>0.45</v>
      </c>
      <c r="AD405" s="37">
        <f t="shared" si="44"/>
        <v>1.0175000000000001</v>
      </c>
      <c r="AE405" s="70"/>
      <c r="AF405" s="11"/>
      <c r="AG405" s="41">
        <f t="shared" si="45"/>
        <v>1.85</v>
      </c>
    </row>
    <row r="406" spans="1:33">
      <c r="A406" s="11">
        <v>738721025</v>
      </c>
      <c r="B406" s="11" t="s">
        <v>35</v>
      </c>
      <c r="C406" s="11" t="s">
        <v>2158</v>
      </c>
      <c r="D406" s="11"/>
      <c r="E406" s="12" t="s">
        <v>2174</v>
      </c>
      <c r="F406" s="77"/>
      <c r="G406" s="13" t="s">
        <v>2175</v>
      </c>
      <c r="H406" s="20" t="s">
        <v>2176</v>
      </c>
      <c r="I406" s="13" t="s">
        <v>1487</v>
      </c>
      <c r="J406" s="13" t="s">
        <v>1544</v>
      </c>
      <c r="K406" s="13" t="s">
        <v>41</v>
      </c>
      <c r="L406" s="11" t="s">
        <v>1462</v>
      </c>
      <c r="M406" s="11"/>
      <c r="N406" s="11">
        <v>1</v>
      </c>
      <c r="O406" s="11" t="s">
        <v>288</v>
      </c>
      <c r="P406" s="11" t="s">
        <v>1330</v>
      </c>
      <c r="Q406" s="11"/>
      <c r="R406" s="11"/>
      <c r="S406" s="13" t="s">
        <v>1330</v>
      </c>
      <c r="T406" s="11"/>
      <c r="U406" s="63">
        <v>145</v>
      </c>
      <c r="V406" s="17">
        <f t="shared" si="40"/>
        <v>5.8441558441558406E-2</v>
      </c>
      <c r="W406" s="38">
        <v>154</v>
      </c>
      <c r="X406" s="21" t="s">
        <v>288</v>
      </c>
      <c r="Y406" s="25">
        <f t="shared" si="41"/>
        <v>154</v>
      </c>
      <c r="Z406" s="25">
        <f t="shared" si="42"/>
        <v>189.42</v>
      </c>
      <c r="AA406" s="13">
        <v>0.4</v>
      </c>
      <c r="AB406" s="27">
        <f t="shared" si="43"/>
        <v>92.399999999999991</v>
      </c>
      <c r="AC406" s="13">
        <v>0.45</v>
      </c>
      <c r="AD406" s="37">
        <f t="shared" si="44"/>
        <v>84.7</v>
      </c>
      <c r="AE406" s="70"/>
      <c r="AF406" s="11"/>
      <c r="AG406" s="41">
        <f t="shared" si="45"/>
        <v>154</v>
      </c>
    </row>
    <row r="407" spans="1:33">
      <c r="A407" s="82">
        <v>738722179</v>
      </c>
      <c r="B407" s="11" t="s">
        <v>35</v>
      </c>
      <c r="C407" s="11" t="s">
        <v>2158</v>
      </c>
      <c r="D407" s="11"/>
      <c r="E407" s="12" t="s">
        <v>2177</v>
      </c>
      <c r="F407" s="77"/>
      <c r="G407" s="13" t="s">
        <v>2178</v>
      </c>
      <c r="H407" s="20" t="s">
        <v>2179</v>
      </c>
      <c r="I407" s="13" t="s">
        <v>1487</v>
      </c>
      <c r="J407" s="13" t="s">
        <v>1544</v>
      </c>
      <c r="K407" s="13" t="s">
        <v>41</v>
      </c>
      <c r="L407" s="11" t="s">
        <v>1462</v>
      </c>
      <c r="M407" s="11"/>
      <c r="N407" s="11">
        <v>1</v>
      </c>
      <c r="O407" s="11" t="s">
        <v>288</v>
      </c>
      <c r="P407" s="11" t="s">
        <v>1330</v>
      </c>
      <c r="Q407" s="11"/>
      <c r="R407" s="11"/>
      <c r="S407" s="13" t="s">
        <v>1330</v>
      </c>
      <c r="T407" s="11"/>
      <c r="U407" s="63">
        <v>145</v>
      </c>
      <c r="V407" s="17">
        <f t="shared" si="40"/>
        <v>5.8441558441558406E-2</v>
      </c>
      <c r="W407" s="38">
        <v>154</v>
      </c>
      <c r="X407" s="21" t="s">
        <v>288</v>
      </c>
      <c r="Y407" s="25">
        <f t="shared" si="41"/>
        <v>154</v>
      </c>
      <c r="Z407" s="25">
        <f t="shared" si="42"/>
        <v>189.42</v>
      </c>
      <c r="AA407" s="13">
        <v>0.4</v>
      </c>
      <c r="AB407" s="27">
        <f t="shared" si="43"/>
        <v>92.399999999999991</v>
      </c>
      <c r="AC407" s="13">
        <v>0.45</v>
      </c>
      <c r="AD407" s="37">
        <f t="shared" si="44"/>
        <v>84.7</v>
      </c>
      <c r="AE407" s="70"/>
      <c r="AF407" s="11"/>
      <c r="AG407" s="41">
        <f t="shared" si="45"/>
        <v>154</v>
      </c>
    </row>
    <row r="408" spans="1:33">
      <c r="A408" s="82">
        <v>738722180</v>
      </c>
      <c r="B408" s="11" t="s">
        <v>35</v>
      </c>
      <c r="C408" s="11" t="s">
        <v>2158</v>
      </c>
      <c r="D408" s="11"/>
      <c r="E408" s="12" t="s">
        <v>2180</v>
      </c>
      <c r="F408" s="77"/>
      <c r="G408" s="13" t="s">
        <v>2181</v>
      </c>
      <c r="H408" s="20" t="s">
        <v>2180</v>
      </c>
      <c r="I408" s="13" t="s">
        <v>1487</v>
      </c>
      <c r="J408" s="13" t="s">
        <v>1544</v>
      </c>
      <c r="K408" s="13" t="s">
        <v>41</v>
      </c>
      <c r="L408" s="11" t="s">
        <v>1462</v>
      </c>
      <c r="M408" s="11"/>
      <c r="N408" s="11">
        <v>200</v>
      </c>
      <c r="O408" s="11" t="s">
        <v>288</v>
      </c>
      <c r="P408" s="11" t="s">
        <v>1330</v>
      </c>
      <c r="Q408" s="11"/>
      <c r="R408" s="11"/>
      <c r="S408" s="13" t="s">
        <v>1330</v>
      </c>
      <c r="T408" s="11"/>
      <c r="U408" s="63">
        <v>0.245</v>
      </c>
      <c r="V408" s="17">
        <f t="shared" si="40"/>
        <v>5.7692307692307709E-2</v>
      </c>
      <c r="W408" s="38">
        <v>0.26</v>
      </c>
      <c r="X408" s="21" t="s">
        <v>288</v>
      </c>
      <c r="Y408" s="25">
        <f t="shared" si="41"/>
        <v>52</v>
      </c>
      <c r="Z408" s="25">
        <f t="shared" si="42"/>
        <v>63.96</v>
      </c>
      <c r="AA408" s="13">
        <v>0.4</v>
      </c>
      <c r="AB408" s="27">
        <f t="shared" si="43"/>
        <v>0.156</v>
      </c>
      <c r="AC408" s="13">
        <v>0.45</v>
      </c>
      <c r="AD408" s="37">
        <f t="shared" si="44"/>
        <v>0.14300000000000002</v>
      </c>
      <c r="AE408" s="70"/>
      <c r="AF408" s="11"/>
      <c r="AG408" s="41">
        <f t="shared" si="45"/>
        <v>0.26</v>
      </c>
    </row>
    <row r="409" spans="1:33">
      <c r="A409" s="82">
        <v>738722181</v>
      </c>
      <c r="B409" s="11" t="s">
        <v>35</v>
      </c>
      <c r="C409" s="11" t="s">
        <v>2158</v>
      </c>
      <c r="D409" s="11"/>
      <c r="E409" s="12" t="s">
        <v>2182</v>
      </c>
      <c r="F409" s="77"/>
      <c r="G409" s="13" t="s">
        <v>2183</v>
      </c>
      <c r="H409" s="20" t="s">
        <v>2182</v>
      </c>
      <c r="I409" s="13" t="s">
        <v>1487</v>
      </c>
      <c r="J409" s="13" t="s">
        <v>1544</v>
      </c>
      <c r="K409" s="13" t="s">
        <v>41</v>
      </c>
      <c r="L409" s="11" t="s">
        <v>1462</v>
      </c>
      <c r="M409" s="11"/>
      <c r="N409" s="11">
        <v>100</v>
      </c>
      <c r="O409" s="11" t="s">
        <v>288</v>
      </c>
      <c r="P409" s="11" t="s">
        <v>1330</v>
      </c>
      <c r="Q409" s="11"/>
      <c r="R409" s="11"/>
      <c r="S409" s="13" t="s">
        <v>1330</v>
      </c>
      <c r="T409" s="11"/>
      <c r="U409" s="63">
        <v>0.55000000000000004</v>
      </c>
      <c r="V409" s="17">
        <f t="shared" si="40"/>
        <v>5.9829059829059728E-2</v>
      </c>
      <c r="W409" s="38">
        <v>0.58499999999999996</v>
      </c>
      <c r="X409" s="21" t="s">
        <v>288</v>
      </c>
      <c r="Y409" s="25">
        <f t="shared" si="41"/>
        <v>58.5</v>
      </c>
      <c r="Z409" s="25">
        <f t="shared" si="42"/>
        <v>71.954999999999998</v>
      </c>
      <c r="AA409" s="13">
        <v>0.4</v>
      </c>
      <c r="AB409" s="27">
        <f t="shared" si="43"/>
        <v>0.35099999999999998</v>
      </c>
      <c r="AC409" s="13">
        <v>0.45</v>
      </c>
      <c r="AD409" s="37">
        <f t="shared" si="44"/>
        <v>0.32174999999999998</v>
      </c>
      <c r="AE409" s="70"/>
      <c r="AF409" s="11"/>
      <c r="AG409" s="41">
        <f t="shared" si="45"/>
        <v>0.58499999999999996</v>
      </c>
    </row>
    <row r="410" spans="1:33">
      <c r="A410" s="11">
        <v>738720191</v>
      </c>
      <c r="B410" s="11" t="s">
        <v>35</v>
      </c>
      <c r="C410" s="11" t="s">
        <v>2158</v>
      </c>
      <c r="D410" s="11"/>
      <c r="E410" s="12" t="s">
        <v>2184</v>
      </c>
      <c r="F410" s="77" t="s">
        <v>1622</v>
      </c>
      <c r="G410" s="13" t="s">
        <v>2185</v>
      </c>
      <c r="H410" s="20" t="s">
        <v>2186</v>
      </c>
      <c r="I410" s="13" t="s">
        <v>1487</v>
      </c>
      <c r="J410" s="13" t="s">
        <v>1625</v>
      </c>
      <c r="K410" s="13" t="s">
        <v>41</v>
      </c>
      <c r="L410" s="11" t="s">
        <v>1462</v>
      </c>
      <c r="M410" s="11"/>
      <c r="N410" s="11">
        <v>200</v>
      </c>
      <c r="O410" s="11" t="s">
        <v>288</v>
      </c>
      <c r="P410" s="11" t="s">
        <v>1011</v>
      </c>
      <c r="Q410" s="11"/>
      <c r="R410" s="11"/>
      <c r="S410" s="13" t="s">
        <v>1330</v>
      </c>
      <c r="T410" s="11"/>
      <c r="U410" s="63">
        <v>7.4999999999999997E-2</v>
      </c>
      <c r="V410" s="17">
        <f t="shared" si="40"/>
        <v>6.25E-2</v>
      </c>
      <c r="W410" s="38">
        <v>0.08</v>
      </c>
      <c r="X410" s="21" t="s">
        <v>288</v>
      </c>
      <c r="Y410" s="25">
        <f t="shared" si="41"/>
        <v>16</v>
      </c>
      <c r="Z410" s="25">
        <f t="shared" si="42"/>
        <v>19.68</v>
      </c>
      <c r="AA410" s="13">
        <v>0.4</v>
      </c>
      <c r="AB410" s="27">
        <f t="shared" si="43"/>
        <v>4.8000000000000001E-2</v>
      </c>
      <c r="AC410" s="13">
        <v>0.45</v>
      </c>
      <c r="AD410" s="37">
        <f t="shared" si="44"/>
        <v>4.4000000000000004E-2</v>
      </c>
      <c r="AE410" s="70"/>
      <c r="AF410" s="11"/>
      <c r="AG410" s="41">
        <f t="shared" si="45"/>
        <v>0.08</v>
      </c>
    </row>
    <row r="411" spans="1:33">
      <c r="A411" s="11">
        <v>738720998</v>
      </c>
      <c r="B411" s="11" t="s">
        <v>35</v>
      </c>
      <c r="C411" s="11" t="s">
        <v>2158</v>
      </c>
      <c r="D411" s="11"/>
      <c r="E411" s="12" t="s">
        <v>2184</v>
      </c>
      <c r="F411" s="77" t="s">
        <v>1626</v>
      </c>
      <c r="G411" s="13" t="s">
        <v>2187</v>
      </c>
      <c r="H411" s="20" t="s">
        <v>2188</v>
      </c>
      <c r="I411" s="13" t="s">
        <v>1487</v>
      </c>
      <c r="J411" s="13" t="s">
        <v>1625</v>
      </c>
      <c r="K411" s="13" t="s">
        <v>41</v>
      </c>
      <c r="L411" s="11" t="s">
        <v>1462</v>
      </c>
      <c r="M411" s="11"/>
      <c r="N411" s="11">
        <v>200</v>
      </c>
      <c r="O411" s="11" t="s">
        <v>288</v>
      </c>
      <c r="P411" s="11" t="s">
        <v>1011</v>
      </c>
      <c r="Q411" s="11"/>
      <c r="R411" s="11"/>
      <c r="S411" s="13" t="s">
        <v>1330</v>
      </c>
      <c r="T411" s="11"/>
      <c r="U411" s="63">
        <v>0.08</v>
      </c>
      <c r="V411" s="17">
        <f t="shared" si="40"/>
        <v>5.8823529411764719E-2</v>
      </c>
      <c r="W411" s="38">
        <v>8.5000000000000006E-2</v>
      </c>
      <c r="X411" s="21" t="s">
        <v>288</v>
      </c>
      <c r="Y411" s="25">
        <f t="shared" si="41"/>
        <v>17</v>
      </c>
      <c r="Z411" s="25">
        <f t="shared" si="42"/>
        <v>20.91</v>
      </c>
      <c r="AA411" s="13">
        <v>0.4</v>
      </c>
      <c r="AB411" s="27">
        <f t="shared" si="43"/>
        <v>5.1000000000000004E-2</v>
      </c>
      <c r="AC411" s="13">
        <v>0.45</v>
      </c>
      <c r="AD411" s="37">
        <f t="shared" si="44"/>
        <v>4.6750000000000007E-2</v>
      </c>
      <c r="AE411" s="70"/>
      <c r="AF411" s="11"/>
      <c r="AG411" s="41">
        <f t="shared" si="45"/>
        <v>8.5000000000000006E-2</v>
      </c>
    </row>
    <row r="412" spans="1:33">
      <c r="A412" s="11">
        <v>738720682</v>
      </c>
      <c r="B412" s="11" t="s">
        <v>35</v>
      </c>
      <c r="C412" s="11" t="s">
        <v>2158</v>
      </c>
      <c r="D412" s="11"/>
      <c r="E412" s="12" t="s">
        <v>2184</v>
      </c>
      <c r="F412" s="77" t="s">
        <v>1617</v>
      </c>
      <c r="G412" s="13" t="s">
        <v>2189</v>
      </c>
      <c r="H412" s="20" t="s">
        <v>2190</v>
      </c>
      <c r="I412" s="13" t="s">
        <v>1487</v>
      </c>
      <c r="J412" s="13" t="s">
        <v>1620</v>
      </c>
      <c r="K412" s="13" t="s">
        <v>41</v>
      </c>
      <c r="L412" s="11" t="s">
        <v>1462</v>
      </c>
      <c r="M412" s="11"/>
      <c r="N412" s="11">
        <v>100</v>
      </c>
      <c r="O412" s="11" t="s">
        <v>288</v>
      </c>
      <c r="P412" s="11" t="s">
        <v>1011</v>
      </c>
      <c r="Q412" s="11"/>
      <c r="R412" s="11"/>
      <c r="S412" s="13" t="s">
        <v>1330</v>
      </c>
      <c r="T412" s="11"/>
      <c r="U412" s="63">
        <v>0.22</v>
      </c>
      <c r="V412" s="17">
        <f t="shared" si="40"/>
        <v>4.3478260869565299E-2</v>
      </c>
      <c r="W412" s="38">
        <v>0.23</v>
      </c>
      <c r="X412" s="21" t="s">
        <v>288</v>
      </c>
      <c r="Y412" s="25">
        <f t="shared" si="41"/>
        <v>23</v>
      </c>
      <c r="Z412" s="25">
        <f t="shared" si="42"/>
        <v>28.29</v>
      </c>
      <c r="AA412" s="13">
        <v>0.4</v>
      </c>
      <c r="AB412" s="27">
        <f t="shared" si="43"/>
        <v>0.13800000000000001</v>
      </c>
      <c r="AC412" s="13">
        <v>0.45</v>
      </c>
      <c r="AD412" s="37">
        <f t="shared" si="44"/>
        <v>0.12650000000000003</v>
      </c>
      <c r="AE412" s="70"/>
      <c r="AF412" s="11"/>
      <c r="AG412" s="41">
        <f t="shared" si="45"/>
        <v>0.23</v>
      </c>
    </row>
    <row r="413" spans="1:33">
      <c r="A413" s="82" t="s">
        <v>2191</v>
      </c>
      <c r="B413" s="11" t="s">
        <v>327</v>
      </c>
      <c r="C413" s="11" t="s">
        <v>2158</v>
      </c>
      <c r="D413" s="11"/>
      <c r="E413" s="12" t="s">
        <v>2192</v>
      </c>
      <c r="F413" s="77" t="s">
        <v>1547</v>
      </c>
      <c r="G413" s="13" t="s">
        <v>2193</v>
      </c>
      <c r="H413" s="20" t="s">
        <v>2194</v>
      </c>
      <c r="I413" s="13" t="s">
        <v>1487</v>
      </c>
      <c r="J413" s="13" t="s">
        <v>1544</v>
      </c>
      <c r="K413" s="13" t="s">
        <v>41</v>
      </c>
      <c r="L413" s="11" t="s">
        <v>1462</v>
      </c>
      <c r="M413" s="11"/>
      <c r="N413" s="11">
        <v>200</v>
      </c>
      <c r="O413" s="11" t="s">
        <v>288</v>
      </c>
      <c r="P413" s="11" t="s">
        <v>1330</v>
      </c>
      <c r="Q413" s="11"/>
      <c r="R413" s="11"/>
      <c r="S413" s="13"/>
      <c r="T413" s="11"/>
      <c r="U413" s="63">
        <v>0.42</v>
      </c>
      <c r="V413" s="17">
        <f t="shared" si="40"/>
        <v>4.5454545454545525E-2</v>
      </c>
      <c r="W413" s="38">
        <v>0.44</v>
      </c>
      <c r="X413" s="21" t="s">
        <v>288</v>
      </c>
      <c r="Y413" s="25">
        <f t="shared" si="41"/>
        <v>88</v>
      </c>
      <c r="Z413" s="25">
        <f t="shared" si="42"/>
        <v>108.24</v>
      </c>
      <c r="AA413" s="13">
        <v>0.4</v>
      </c>
      <c r="AB413" s="27">
        <f t="shared" si="43"/>
        <v>0.26400000000000001</v>
      </c>
      <c r="AC413" s="13">
        <v>0.45</v>
      </c>
      <c r="AD413" s="37">
        <f t="shared" si="44"/>
        <v>0.24200000000000002</v>
      </c>
      <c r="AE413" s="70"/>
      <c r="AF413" s="11"/>
      <c r="AG413" s="41">
        <f t="shared" si="45"/>
        <v>0.44</v>
      </c>
    </row>
    <row r="414" spans="1:33">
      <c r="A414" s="82" t="s">
        <v>2195</v>
      </c>
      <c r="B414" s="11" t="s">
        <v>327</v>
      </c>
      <c r="C414" s="11" t="s">
        <v>2158</v>
      </c>
      <c r="D414" s="11"/>
      <c r="E414" s="12" t="s">
        <v>2192</v>
      </c>
      <c r="F414" s="77" t="s">
        <v>1549</v>
      </c>
      <c r="G414" s="13" t="s">
        <v>2193</v>
      </c>
      <c r="H414" s="20" t="s">
        <v>2196</v>
      </c>
      <c r="I414" s="13" t="s">
        <v>1487</v>
      </c>
      <c r="J414" s="13" t="s">
        <v>1544</v>
      </c>
      <c r="K414" s="13" t="s">
        <v>41</v>
      </c>
      <c r="L414" s="11" t="s">
        <v>1462</v>
      </c>
      <c r="M414" s="11"/>
      <c r="N414" s="11">
        <v>200</v>
      </c>
      <c r="O414" s="11" t="s">
        <v>288</v>
      </c>
      <c r="P414" s="11" t="s">
        <v>1330</v>
      </c>
      <c r="Q414" s="11"/>
      <c r="R414" s="11"/>
      <c r="S414" s="13"/>
      <c r="T414" s="11"/>
      <c r="U414" s="63">
        <v>0.46500000000000002</v>
      </c>
      <c r="V414" s="17">
        <f t="shared" si="40"/>
        <v>6.0606060606060552E-2</v>
      </c>
      <c r="W414" s="38">
        <v>0.495</v>
      </c>
      <c r="X414" s="21" t="s">
        <v>288</v>
      </c>
      <c r="Y414" s="25">
        <f t="shared" si="41"/>
        <v>99</v>
      </c>
      <c r="Z414" s="25">
        <f t="shared" si="42"/>
        <v>121.77</v>
      </c>
      <c r="AA414" s="13">
        <v>0.4</v>
      </c>
      <c r="AB414" s="27">
        <f t="shared" si="43"/>
        <v>0.29699999999999999</v>
      </c>
      <c r="AC414" s="13">
        <v>0.45</v>
      </c>
      <c r="AD414" s="37">
        <f t="shared" si="44"/>
        <v>0.27224999999999999</v>
      </c>
      <c r="AE414" s="70"/>
      <c r="AF414" s="11"/>
      <c r="AG414" s="41">
        <f t="shared" si="45"/>
        <v>0.495</v>
      </c>
    </row>
    <row r="415" spans="1:33">
      <c r="A415" s="82" t="s">
        <v>2197</v>
      </c>
      <c r="B415" s="11" t="s">
        <v>327</v>
      </c>
      <c r="C415" s="11" t="s">
        <v>2158</v>
      </c>
      <c r="D415" s="11"/>
      <c r="E415" s="12" t="s">
        <v>2192</v>
      </c>
      <c r="F415" s="77" t="s">
        <v>1551</v>
      </c>
      <c r="G415" s="13" t="s">
        <v>2193</v>
      </c>
      <c r="H415" s="20" t="s">
        <v>2198</v>
      </c>
      <c r="I415" s="13" t="s">
        <v>1487</v>
      </c>
      <c r="J415" s="13" t="s">
        <v>1544</v>
      </c>
      <c r="K415" s="13" t="s">
        <v>41</v>
      </c>
      <c r="L415" s="11" t="s">
        <v>1462</v>
      </c>
      <c r="M415" s="11"/>
      <c r="N415" s="11">
        <v>100</v>
      </c>
      <c r="O415" s="11" t="s">
        <v>288</v>
      </c>
      <c r="P415" s="11" t="s">
        <v>1330</v>
      </c>
      <c r="Q415" s="11"/>
      <c r="R415" s="11"/>
      <c r="S415" s="13"/>
      <c r="T415" s="11"/>
      <c r="U415" s="63">
        <v>0.51</v>
      </c>
      <c r="V415" s="17">
        <f t="shared" si="40"/>
        <v>5.555555555555558E-2</v>
      </c>
      <c r="W415" s="38">
        <v>0.54</v>
      </c>
      <c r="X415" s="21" t="s">
        <v>288</v>
      </c>
      <c r="Y415" s="25">
        <f t="shared" si="41"/>
        <v>54</v>
      </c>
      <c r="Z415" s="25">
        <f t="shared" si="42"/>
        <v>66.42</v>
      </c>
      <c r="AA415" s="13">
        <v>0.4</v>
      </c>
      <c r="AB415" s="27">
        <f t="shared" si="43"/>
        <v>0.32400000000000001</v>
      </c>
      <c r="AC415" s="13">
        <v>0.45</v>
      </c>
      <c r="AD415" s="37">
        <f t="shared" si="44"/>
        <v>0.29700000000000004</v>
      </c>
      <c r="AE415" s="70"/>
      <c r="AF415" s="11"/>
      <c r="AG415" s="41">
        <f t="shared" si="45"/>
        <v>0.54</v>
      </c>
    </row>
    <row r="416" spans="1:33">
      <c r="A416" s="82" t="s">
        <v>2199</v>
      </c>
      <c r="B416" s="11" t="s">
        <v>327</v>
      </c>
      <c r="C416" s="11" t="s">
        <v>2158</v>
      </c>
      <c r="D416" s="11"/>
      <c r="E416" s="12" t="s">
        <v>2192</v>
      </c>
      <c r="F416" s="77" t="s">
        <v>1553</v>
      </c>
      <c r="G416" s="13" t="s">
        <v>2193</v>
      </c>
      <c r="H416" s="20" t="s">
        <v>2200</v>
      </c>
      <c r="I416" s="13" t="s">
        <v>1487</v>
      </c>
      <c r="J416" s="13" t="s">
        <v>1544</v>
      </c>
      <c r="K416" s="13" t="s">
        <v>41</v>
      </c>
      <c r="L416" s="11" t="s">
        <v>1462</v>
      </c>
      <c r="M416" s="11"/>
      <c r="N416" s="11">
        <v>100</v>
      </c>
      <c r="O416" s="11" t="s">
        <v>288</v>
      </c>
      <c r="P416" s="11" t="s">
        <v>1330</v>
      </c>
      <c r="Q416" s="11"/>
      <c r="R416" s="11"/>
      <c r="S416" s="13"/>
      <c r="T416" s="11"/>
      <c r="U416" s="63">
        <v>0.74</v>
      </c>
      <c r="V416" s="17">
        <f t="shared" si="40"/>
        <v>5.7324840764331308E-2</v>
      </c>
      <c r="W416" s="38">
        <v>0.78500000000000003</v>
      </c>
      <c r="X416" s="21" t="s">
        <v>288</v>
      </c>
      <c r="Y416" s="25">
        <f t="shared" si="41"/>
        <v>78.5</v>
      </c>
      <c r="Z416" s="25">
        <f t="shared" si="42"/>
        <v>96.554999999999993</v>
      </c>
      <c r="AA416" s="13">
        <v>0.4</v>
      </c>
      <c r="AB416" s="27">
        <f t="shared" si="43"/>
        <v>0.47099999999999997</v>
      </c>
      <c r="AC416" s="13">
        <v>0.45</v>
      </c>
      <c r="AD416" s="37">
        <f t="shared" si="44"/>
        <v>0.43175000000000008</v>
      </c>
      <c r="AE416" s="70"/>
      <c r="AF416" s="11"/>
      <c r="AG416" s="41">
        <f t="shared" si="45"/>
        <v>0.78500000000000003</v>
      </c>
    </row>
    <row r="417" spans="1:33">
      <c r="A417" s="82" t="s">
        <v>2201</v>
      </c>
      <c r="B417" s="11" t="s">
        <v>327</v>
      </c>
      <c r="C417" s="11" t="s">
        <v>2158</v>
      </c>
      <c r="D417" s="11"/>
      <c r="E417" s="12" t="s">
        <v>2192</v>
      </c>
      <c r="F417" s="77" t="s">
        <v>1555</v>
      </c>
      <c r="G417" s="13" t="s">
        <v>2193</v>
      </c>
      <c r="H417" s="20" t="s">
        <v>2202</v>
      </c>
      <c r="I417" s="13" t="s">
        <v>1487</v>
      </c>
      <c r="J417" s="13" t="s">
        <v>1544</v>
      </c>
      <c r="K417" s="13" t="s">
        <v>41</v>
      </c>
      <c r="L417" s="11" t="s">
        <v>1462</v>
      </c>
      <c r="M417" s="11"/>
      <c r="N417" s="11">
        <v>100</v>
      </c>
      <c r="O417" s="11" t="s">
        <v>288</v>
      </c>
      <c r="P417" s="11" t="s">
        <v>1330</v>
      </c>
      <c r="Q417" s="11"/>
      <c r="R417" s="11"/>
      <c r="S417" s="13"/>
      <c r="T417" s="11"/>
      <c r="U417" s="63">
        <v>0.7</v>
      </c>
      <c r="V417" s="17">
        <f t="shared" si="40"/>
        <v>6.0402684563758413E-2</v>
      </c>
      <c r="W417" s="38">
        <v>0.745</v>
      </c>
      <c r="X417" s="21" t="s">
        <v>288</v>
      </c>
      <c r="Y417" s="25">
        <f t="shared" si="41"/>
        <v>74.5</v>
      </c>
      <c r="Z417" s="25">
        <f t="shared" si="42"/>
        <v>91.635000000000005</v>
      </c>
      <c r="AA417" s="13">
        <v>0.4</v>
      </c>
      <c r="AB417" s="27">
        <f t="shared" si="43"/>
        <v>0.44700000000000001</v>
      </c>
      <c r="AC417" s="13">
        <v>0.45</v>
      </c>
      <c r="AD417" s="37">
        <f t="shared" si="44"/>
        <v>0.40975</v>
      </c>
      <c r="AE417" s="70"/>
      <c r="AF417" s="11"/>
      <c r="AG417" s="41">
        <f t="shared" si="45"/>
        <v>0.745</v>
      </c>
    </row>
    <row r="418" spans="1:33">
      <c r="A418" s="82" t="s">
        <v>2203</v>
      </c>
      <c r="B418" s="11" t="s">
        <v>327</v>
      </c>
      <c r="C418" s="11" t="s">
        <v>2158</v>
      </c>
      <c r="D418" s="11"/>
      <c r="E418" s="12" t="s">
        <v>2192</v>
      </c>
      <c r="F418" s="77" t="s">
        <v>1557</v>
      </c>
      <c r="G418" s="13" t="s">
        <v>2193</v>
      </c>
      <c r="H418" s="20" t="s">
        <v>2204</v>
      </c>
      <c r="I418" s="13" t="s">
        <v>1487</v>
      </c>
      <c r="J418" s="13" t="s">
        <v>1544</v>
      </c>
      <c r="K418" s="13" t="s">
        <v>41</v>
      </c>
      <c r="L418" s="11" t="s">
        <v>1462</v>
      </c>
      <c r="M418" s="11"/>
      <c r="N418" s="11">
        <v>100</v>
      </c>
      <c r="O418" s="11" t="s">
        <v>288</v>
      </c>
      <c r="P418" s="11" t="s">
        <v>1330</v>
      </c>
      <c r="Q418" s="11"/>
      <c r="R418" s="11"/>
      <c r="S418" s="13"/>
      <c r="T418" s="11"/>
      <c r="U418" s="63">
        <v>0.78</v>
      </c>
      <c r="V418" s="17">
        <f t="shared" si="40"/>
        <v>6.0240963855421659E-2</v>
      </c>
      <c r="W418" s="38">
        <v>0.83</v>
      </c>
      <c r="X418" s="21" t="s">
        <v>288</v>
      </c>
      <c r="Y418" s="25">
        <f t="shared" si="41"/>
        <v>83</v>
      </c>
      <c r="Z418" s="25">
        <f t="shared" si="42"/>
        <v>102.09</v>
      </c>
      <c r="AA418" s="13">
        <v>0.4</v>
      </c>
      <c r="AB418" s="27">
        <f t="shared" si="43"/>
        <v>0.49799999999999994</v>
      </c>
      <c r="AC418" s="13">
        <v>0.45</v>
      </c>
      <c r="AD418" s="37">
        <f t="shared" si="44"/>
        <v>0.45650000000000002</v>
      </c>
      <c r="AE418" s="70"/>
      <c r="AF418" s="11"/>
      <c r="AG418" s="41">
        <f t="shared" si="45"/>
        <v>0.83</v>
      </c>
    </row>
    <row r="419" spans="1:33">
      <c r="A419" s="82" t="s">
        <v>2205</v>
      </c>
      <c r="B419" s="11" t="s">
        <v>327</v>
      </c>
      <c r="C419" s="11" t="s">
        <v>2158</v>
      </c>
      <c r="D419" s="11"/>
      <c r="E419" s="12" t="s">
        <v>2192</v>
      </c>
      <c r="F419" s="77" t="s">
        <v>1559</v>
      </c>
      <c r="G419" s="13" t="s">
        <v>2193</v>
      </c>
      <c r="H419" s="20" t="s">
        <v>2206</v>
      </c>
      <c r="I419" s="13" t="s">
        <v>1487</v>
      </c>
      <c r="J419" s="13" t="s">
        <v>1544</v>
      </c>
      <c r="K419" s="13" t="s">
        <v>41</v>
      </c>
      <c r="L419" s="11" t="s">
        <v>1462</v>
      </c>
      <c r="M419" s="11"/>
      <c r="N419" s="11">
        <v>100</v>
      </c>
      <c r="O419" s="11" t="s">
        <v>288</v>
      </c>
      <c r="P419" s="11" t="s">
        <v>1330</v>
      </c>
      <c r="Q419" s="11"/>
      <c r="R419" s="11"/>
      <c r="S419" s="13"/>
      <c r="T419" s="11"/>
      <c r="U419" s="63">
        <v>0.92</v>
      </c>
      <c r="V419" s="17">
        <f t="shared" si="40"/>
        <v>6.1224489795918324E-2</v>
      </c>
      <c r="W419" s="38">
        <v>0.98</v>
      </c>
      <c r="X419" s="21" t="s">
        <v>288</v>
      </c>
      <c r="Y419" s="25">
        <f t="shared" si="41"/>
        <v>98</v>
      </c>
      <c r="Z419" s="25">
        <f t="shared" si="42"/>
        <v>120.53999999999999</v>
      </c>
      <c r="AA419" s="13">
        <v>0.4</v>
      </c>
      <c r="AB419" s="27">
        <f t="shared" si="43"/>
        <v>0.58799999999999997</v>
      </c>
      <c r="AC419" s="13">
        <v>0.45</v>
      </c>
      <c r="AD419" s="37">
        <f t="shared" si="44"/>
        <v>0.53900000000000003</v>
      </c>
      <c r="AE419" s="70"/>
      <c r="AF419" s="11"/>
      <c r="AG419" s="41">
        <f t="shared" si="45"/>
        <v>0.98</v>
      </c>
    </row>
    <row r="420" spans="1:33">
      <c r="A420" s="82" t="s">
        <v>2207</v>
      </c>
      <c r="B420" s="11" t="s">
        <v>327</v>
      </c>
      <c r="C420" s="11" t="s">
        <v>2158</v>
      </c>
      <c r="D420" s="11"/>
      <c r="E420" s="12" t="s">
        <v>2208</v>
      </c>
      <c r="F420" s="77" t="s">
        <v>1948</v>
      </c>
      <c r="G420" s="13" t="s">
        <v>2193</v>
      </c>
      <c r="H420" s="20" t="s">
        <v>2209</v>
      </c>
      <c r="I420" s="13" t="s">
        <v>1487</v>
      </c>
      <c r="J420" s="13" t="s">
        <v>1544</v>
      </c>
      <c r="K420" s="13" t="s">
        <v>41</v>
      </c>
      <c r="L420" s="11" t="s">
        <v>1462</v>
      </c>
      <c r="M420" s="11"/>
      <c r="N420" s="11">
        <v>200</v>
      </c>
      <c r="O420" s="11" t="s">
        <v>288</v>
      </c>
      <c r="P420" s="11" t="s">
        <v>1330</v>
      </c>
      <c r="Q420" s="11"/>
      <c r="R420" s="11"/>
      <c r="S420" s="13"/>
      <c r="T420" s="11"/>
      <c r="U420" s="63">
        <v>0.255</v>
      </c>
      <c r="V420" s="17">
        <f t="shared" si="40"/>
        <v>5.555555555555558E-2</v>
      </c>
      <c r="W420" s="38">
        <v>0.27</v>
      </c>
      <c r="X420" s="21" t="s">
        <v>288</v>
      </c>
      <c r="Y420" s="25">
        <f t="shared" si="41"/>
        <v>54</v>
      </c>
      <c r="Z420" s="25">
        <f t="shared" si="42"/>
        <v>66.42</v>
      </c>
      <c r="AA420" s="13">
        <v>0.4</v>
      </c>
      <c r="AB420" s="27">
        <f t="shared" si="43"/>
        <v>0.16200000000000001</v>
      </c>
      <c r="AC420" s="13">
        <v>0.45</v>
      </c>
      <c r="AD420" s="37">
        <f t="shared" si="44"/>
        <v>0.14850000000000002</v>
      </c>
      <c r="AE420" s="70"/>
      <c r="AF420" s="11"/>
      <c r="AG420" s="41">
        <f t="shared" si="45"/>
        <v>0.27</v>
      </c>
    </row>
    <row r="421" spans="1:33">
      <c r="A421" s="82" t="s">
        <v>2210</v>
      </c>
      <c r="B421" s="11" t="s">
        <v>327</v>
      </c>
      <c r="C421" s="11" t="s">
        <v>2158</v>
      </c>
      <c r="D421" s="11"/>
      <c r="E421" s="12" t="s">
        <v>2208</v>
      </c>
      <c r="F421" s="77" t="s">
        <v>1541</v>
      </c>
      <c r="G421" s="13" t="s">
        <v>2193</v>
      </c>
      <c r="H421" s="20" t="s">
        <v>2211</v>
      </c>
      <c r="I421" s="13" t="s">
        <v>1487</v>
      </c>
      <c r="J421" s="13" t="s">
        <v>1544</v>
      </c>
      <c r="K421" s="13" t="s">
        <v>41</v>
      </c>
      <c r="L421" s="11" t="s">
        <v>1462</v>
      </c>
      <c r="M421" s="11"/>
      <c r="N421" s="11">
        <v>200</v>
      </c>
      <c r="O421" s="11" t="s">
        <v>288</v>
      </c>
      <c r="P421" s="11" t="s">
        <v>1330</v>
      </c>
      <c r="Q421" s="11"/>
      <c r="R421" s="11"/>
      <c r="S421" s="13"/>
      <c r="T421" s="11"/>
      <c r="U421" s="63">
        <v>0.31</v>
      </c>
      <c r="V421" s="17">
        <f t="shared" si="40"/>
        <v>6.0606060606060663E-2</v>
      </c>
      <c r="W421" s="38">
        <v>0.33</v>
      </c>
      <c r="X421" s="21" t="s">
        <v>288</v>
      </c>
      <c r="Y421" s="25">
        <f t="shared" si="41"/>
        <v>66</v>
      </c>
      <c r="Z421" s="25">
        <f t="shared" si="42"/>
        <v>81.179999999999993</v>
      </c>
      <c r="AA421" s="13">
        <v>0.4</v>
      </c>
      <c r="AB421" s="27">
        <f t="shared" si="43"/>
        <v>0.19800000000000001</v>
      </c>
      <c r="AC421" s="13">
        <v>0.45</v>
      </c>
      <c r="AD421" s="37">
        <f t="shared" si="44"/>
        <v>0.18150000000000002</v>
      </c>
      <c r="AE421" s="70"/>
      <c r="AF421" s="11"/>
      <c r="AG421" s="41">
        <f t="shared" si="45"/>
        <v>0.33</v>
      </c>
    </row>
    <row r="422" spans="1:33">
      <c r="A422" s="82" t="s">
        <v>2212</v>
      </c>
      <c r="B422" s="11" t="s">
        <v>327</v>
      </c>
      <c r="C422" s="11" t="s">
        <v>2158</v>
      </c>
      <c r="D422" s="11"/>
      <c r="E422" s="12" t="s">
        <v>2208</v>
      </c>
      <c r="F422" s="77" t="s">
        <v>1545</v>
      </c>
      <c r="G422" s="13" t="s">
        <v>2193</v>
      </c>
      <c r="H422" s="20" t="s">
        <v>2213</v>
      </c>
      <c r="I422" s="13" t="s">
        <v>1487</v>
      </c>
      <c r="J422" s="13" t="s">
        <v>1544</v>
      </c>
      <c r="K422" s="13" t="s">
        <v>41</v>
      </c>
      <c r="L422" s="11" t="s">
        <v>1462</v>
      </c>
      <c r="M422" s="11"/>
      <c r="N422" s="11">
        <v>200</v>
      </c>
      <c r="O422" s="11" t="s">
        <v>288</v>
      </c>
      <c r="P422" s="11" t="s">
        <v>1330</v>
      </c>
      <c r="Q422" s="11"/>
      <c r="R422" s="11"/>
      <c r="S422" s="13"/>
      <c r="T422" s="11"/>
      <c r="U422" s="63">
        <v>0.37</v>
      </c>
      <c r="V422" s="17">
        <f t="shared" si="40"/>
        <v>6.3291139240506333E-2</v>
      </c>
      <c r="W422" s="38">
        <v>0.39500000000000002</v>
      </c>
      <c r="X422" s="21" t="s">
        <v>288</v>
      </c>
      <c r="Y422" s="25">
        <f t="shared" si="41"/>
        <v>79</v>
      </c>
      <c r="Z422" s="25">
        <f t="shared" si="42"/>
        <v>97.17</v>
      </c>
      <c r="AA422" s="13">
        <v>0.4</v>
      </c>
      <c r="AB422" s="27">
        <f t="shared" si="43"/>
        <v>0.23699999999999999</v>
      </c>
      <c r="AC422" s="13">
        <v>0.45</v>
      </c>
      <c r="AD422" s="37">
        <f t="shared" si="44"/>
        <v>0.21725000000000003</v>
      </c>
      <c r="AE422" s="70"/>
      <c r="AF422" s="11"/>
      <c r="AG422" s="41">
        <f t="shared" si="45"/>
        <v>0.39500000000000002</v>
      </c>
    </row>
    <row r="423" spans="1:33">
      <c r="A423" s="82" t="s">
        <v>2214</v>
      </c>
      <c r="B423" s="11" t="s">
        <v>327</v>
      </c>
      <c r="C423" s="11" t="s">
        <v>2158</v>
      </c>
      <c r="D423" s="11"/>
      <c r="E423" s="12" t="s">
        <v>2208</v>
      </c>
      <c r="F423" s="77" t="s">
        <v>1547</v>
      </c>
      <c r="G423" s="13" t="s">
        <v>2193</v>
      </c>
      <c r="H423" s="20" t="s">
        <v>2215</v>
      </c>
      <c r="I423" s="13" t="s">
        <v>1487</v>
      </c>
      <c r="J423" s="13" t="s">
        <v>1544</v>
      </c>
      <c r="K423" s="13" t="s">
        <v>41</v>
      </c>
      <c r="L423" s="11" t="s">
        <v>1462</v>
      </c>
      <c r="M423" s="11"/>
      <c r="N423" s="11">
        <v>200</v>
      </c>
      <c r="O423" s="11" t="s">
        <v>288</v>
      </c>
      <c r="P423" s="11" t="s">
        <v>1330</v>
      </c>
      <c r="Q423" s="11"/>
      <c r="R423" s="11"/>
      <c r="S423" s="13"/>
      <c r="T423" s="11"/>
      <c r="U423" s="63">
        <v>0.41</v>
      </c>
      <c r="V423" s="17">
        <f t="shared" si="40"/>
        <v>6.3926940639269514E-2</v>
      </c>
      <c r="W423" s="38">
        <v>0.438</v>
      </c>
      <c r="X423" s="21" t="s">
        <v>288</v>
      </c>
      <c r="Y423" s="25">
        <f t="shared" si="41"/>
        <v>87.6</v>
      </c>
      <c r="Z423" s="25">
        <f t="shared" si="42"/>
        <v>107.74799999999999</v>
      </c>
      <c r="AA423" s="13">
        <v>0.4</v>
      </c>
      <c r="AB423" s="27">
        <f t="shared" si="43"/>
        <v>0.26279999999999998</v>
      </c>
      <c r="AC423" s="13">
        <v>0.45</v>
      </c>
      <c r="AD423" s="37">
        <f t="shared" si="44"/>
        <v>0.24090000000000003</v>
      </c>
      <c r="AE423" s="70"/>
      <c r="AF423" s="11"/>
      <c r="AG423" s="41">
        <f t="shared" si="45"/>
        <v>0.438</v>
      </c>
    </row>
    <row r="424" spans="1:33">
      <c r="A424" s="82" t="s">
        <v>2216</v>
      </c>
      <c r="B424" s="11" t="s">
        <v>327</v>
      </c>
      <c r="C424" s="11" t="s">
        <v>2158</v>
      </c>
      <c r="D424" s="11"/>
      <c r="E424" s="12" t="s">
        <v>2208</v>
      </c>
      <c r="F424" s="77" t="s">
        <v>1549</v>
      </c>
      <c r="G424" s="13" t="s">
        <v>2193</v>
      </c>
      <c r="H424" s="20" t="s">
        <v>2217</v>
      </c>
      <c r="I424" s="13" t="s">
        <v>1487</v>
      </c>
      <c r="J424" s="13" t="s">
        <v>1544</v>
      </c>
      <c r="K424" s="13" t="s">
        <v>41</v>
      </c>
      <c r="L424" s="11" t="s">
        <v>1462</v>
      </c>
      <c r="M424" s="11"/>
      <c r="N424" s="11">
        <v>200</v>
      </c>
      <c r="O424" s="11" t="s">
        <v>288</v>
      </c>
      <c r="P424" s="11" t="s">
        <v>1330</v>
      </c>
      <c r="Q424" s="11"/>
      <c r="R424" s="11"/>
      <c r="S424" s="13"/>
      <c r="T424" s="11"/>
      <c r="U424" s="63">
        <v>0.43</v>
      </c>
      <c r="V424" s="17">
        <f t="shared" si="40"/>
        <v>6.1135371179039333E-2</v>
      </c>
      <c r="W424" s="38">
        <v>0.45800000000000002</v>
      </c>
      <c r="X424" s="21" t="s">
        <v>288</v>
      </c>
      <c r="Y424" s="25">
        <f t="shared" si="41"/>
        <v>91.600000000000009</v>
      </c>
      <c r="Z424" s="25">
        <f t="shared" si="42"/>
        <v>112.66800000000001</v>
      </c>
      <c r="AA424" s="13">
        <v>0.4</v>
      </c>
      <c r="AB424" s="27">
        <f t="shared" si="43"/>
        <v>0.27479999999999999</v>
      </c>
      <c r="AC424" s="13">
        <v>0.45</v>
      </c>
      <c r="AD424" s="37">
        <f t="shared" si="44"/>
        <v>0.25190000000000001</v>
      </c>
      <c r="AE424" s="70"/>
      <c r="AF424" s="11"/>
      <c r="AG424" s="41">
        <f t="shared" si="45"/>
        <v>0.45800000000000002</v>
      </c>
    </row>
    <row r="425" spans="1:33">
      <c r="A425" s="82" t="s">
        <v>2218</v>
      </c>
      <c r="B425" s="11" t="s">
        <v>327</v>
      </c>
      <c r="C425" s="11" t="s">
        <v>2158</v>
      </c>
      <c r="D425" s="11"/>
      <c r="E425" s="12" t="s">
        <v>2208</v>
      </c>
      <c r="F425" s="77" t="s">
        <v>1551</v>
      </c>
      <c r="G425" s="13" t="s">
        <v>2193</v>
      </c>
      <c r="H425" s="20" t="s">
        <v>2219</v>
      </c>
      <c r="I425" s="13" t="s">
        <v>1487</v>
      </c>
      <c r="J425" s="13" t="s">
        <v>1544</v>
      </c>
      <c r="K425" s="13" t="s">
        <v>41</v>
      </c>
      <c r="L425" s="11" t="s">
        <v>1462</v>
      </c>
      <c r="M425" s="11"/>
      <c r="N425" s="11">
        <v>100</v>
      </c>
      <c r="O425" s="11" t="s">
        <v>288</v>
      </c>
      <c r="P425" s="11" t="s">
        <v>1330</v>
      </c>
      <c r="Q425" s="11"/>
      <c r="R425" s="11"/>
      <c r="S425" s="13"/>
      <c r="T425" s="11"/>
      <c r="U425" s="63">
        <v>0.46500000000000002</v>
      </c>
      <c r="V425" s="17">
        <f t="shared" si="40"/>
        <v>6.0606060606060552E-2</v>
      </c>
      <c r="W425" s="38">
        <v>0.495</v>
      </c>
      <c r="X425" s="21" t="s">
        <v>288</v>
      </c>
      <c r="Y425" s="25">
        <f t="shared" si="41"/>
        <v>49.5</v>
      </c>
      <c r="Z425" s="25">
        <f t="shared" si="42"/>
        <v>60.884999999999998</v>
      </c>
      <c r="AA425" s="13">
        <v>0.4</v>
      </c>
      <c r="AB425" s="27">
        <f t="shared" si="43"/>
        <v>0.29699999999999999</v>
      </c>
      <c r="AC425" s="13">
        <v>0.45</v>
      </c>
      <c r="AD425" s="37">
        <f t="shared" si="44"/>
        <v>0.27224999999999999</v>
      </c>
      <c r="AE425" s="70"/>
      <c r="AF425" s="11"/>
      <c r="AG425" s="41">
        <f t="shared" si="45"/>
        <v>0.495</v>
      </c>
    </row>
    <row r="426" spans="1:33">
      <c r="A426" s="82" t="s">
        <v>2220</v>
      </c>
      <c r="B426" s="11" t="s">
        <v>327</v>
      </c>
      <c r="C426" s="11" t="s">
        <v>2158</v>
      </c>
      <c r="D426" s="11"/>
      <c r="E426" s="12" t="s">
        <v>2208</v>
      </c>
      <c r="F426" s="77" t="s">
        <v>1553</v>
      </c>
      <c r="G426" s="13" t="s">
        <v>2193</v>
      </c>
      <c r="H426" s="20" t="s">
        <v>2221</v>
      </c>
      <c r="I426" s="13" t="s">
        <v>1487</v>
      </c>
      <c r="J426" s="13" t="s">
        <v>1544</v>
      </c>
      <c r="K426" s="13" t="s">
        <v>41</v>
      </c>
      <c r="L426" s="11" t="s">
        <v>1462</v>
      </c>
      <c r="M426" s="11"/>
      <c r="N426" s="11">
        <v>100</v>
      </c>
      <c r="O426" s="11" t="s">
        <v>288</v>
      </c>
      <c r="P426" s="11" t="s">
        <v>1330</v>
      </c>
      <c r="Q426" s="11"/>
      <c r="R426" s="11"/>
      <c r="S426" s="13"/>
      <c r="T426" s="11"/>
      <c r="U426" s="63">
        <v>0.6</v>
      </c>
      <c r="V426" s="17">
        <f t="shared" si="40"/>
        <v>6.25E-2</v>
      </c>
      <c r="W426" s="38">
        <v>0.64</v>
      </c>
      <c r="X426" s="21" t="s">
        <v>288</v>
      </c>
      <c r="Y426" s="25">
        <f t="shared" si="41"/>
        <v>64</v>
      </c>
      <c r="Z426" s="25">
        <f t="shared" si="42"/>
        <v>78.72</v>
      </c>
      <c r="AA426" s="13">
        <v>0.4</v>
      </c>
      <c r="AB426" s="27">
        <f t="shared" si="43"/>
        <v>0.38400000000000001</v>
      </c>
      <c r="AC426" s="13">
        <v>0.45</v>
      </c>
      <c r="AD426" s="37">
        <f t="shared" si="44"/>
        <v>0.35200000000000004</v>
      </c>
      <c r="AE426" s="70"/>
      <c r="AF426" s="11"/>
      <c r="AG426" s="41">
        <f t="shared" si="45"/>
        <v>0.64</v>
      </c>
    </row>
    <row r="427" spans="1:33">
      <c r="A427" s="82" t="s">
        <v>2222</v>
      </c>
      <c r="B427" s="11" t="s">
        <v>327</v>
      </c>
      <c r="C427" s="11" t="s">
        <v>2158</v>
      </c>
      <c r="D427" s="11"/>
      <c r="E427" s="12" t="s">
        <v>2208</v>
      </c>
      <c r="F427" s="77" t="s">
        <v>1555</v>
      </c>
      <c r="G427" s="13" t="s">
        <v>2193</v>
      </c>
      <c r="H427" s="20" t="s">
        <v>2223</v>
      </c>
      <c r="I427" s="13" t="s">
        <v>1487</v>
      </c>
      <c r="J427" s="13" t="s">
        <v>1544</v>
      </c>
      <c r="K427" s="13" t="s">
        <v>41</v>
      </c>
      <c r="L427" s="11" t="s">
        <v>1462</v>
      </c>
      <c r="M427" s="11"/>
      <c r="N427" s="11">
        <v>100</v>
      </c>
      <c r="O427" s="11" t="s">
        <v>288</v>
      </c>
      <c r="P427" s="11" t="s">
        <v>1330</v>
      </c>
      <c r="Q427" s="11"/>
      <c r="R427" s="11"/>
      <c r="S427" s="13"/>
      <c r="T427" s="11"/>
      <c r="U427" s="63">
        <v>0.71</v>
      </c>
      <c r="V427" s="17">
        <f t="shared" si="40"/>
        <v>5.9602649006622599E-2</v>
      </c>
      <c r="W427" s="38">
        <v>0.755</v>
      </c>
      <c r="X427" s="21" t="s">
        <v>288</v>
      </c>
      <c r="Y427" s="25">
        <f t="shared" si="41"/>
        <v>75.5</v>
      </c>
      <c r="Z427" s="25">
        <f t="shared" si="42"/>
        <v>92.864999999999995</v>
      </c>
      <c r="AA427" s="13">
        <v>0.4</v>
      </c>
      <c r="AB427" s="27">
        <f t="shared" si="43"/>
        <v>0.45299999999999996</v>
      </c>
      <c r="AC427" s="13">
        <v>0.45</v>
      </c>
      <c r="AD427" s="37">
        <f t="shared" si="44"/>
        <v>0.41525000000000006</v>
      </c>
      <c r="AE427" s="70"/>
      <c r="AF427" s="11"/>
      <c r="AG427" s="41">
        <f t="shared" si="45"/>
        <v>0.755</v>
      </c>
    </row>
    <row r="428" spans="1:33">
      <c r="A428" s="82" t="s">
        <v>2224</v>
      </c>
      <c r="B428" s="11" t="s">
        <v>327</v>
      </c>
      <c r="C428" s="11" t="s">
        <v>2158</v>
      </c>
      <c r="D428" s="11"/>
      <c r="E428" s="12" t="s">
        <v>2208</v>
      </c>
      <c r="F428" s="77" t="s">
        <v>1557</v>
      </c>
      <c r="G428" s="13" t="s">
        <v>2193</v>
      </c>
      <c r="H428" s="20" t="s">
        <v>2225</v>
      </c>
      <c r="I428" s="13" t="s">
        <v>1487</v>
      </c>
      <c r="J428" s="13" t="s">
        <v>1544</v>
      </c>
      <c r="K428" s="13" t="s">
        <v>41</v>
      </c>
      <c r="L428" s="11" t="s">
        <v>1462</v>
      </c>
      <c r="M428" s="11"/>
      <c r="N428" s="11">
        <v>100</v>
      </c>
      <c r="O428" s="11" t="s">
        <v>288</v>
      </c>
      <c r="P428" s="11" t="s">
        <v>1330</v>
      </c>
      <c r="Q428" s="11"/>
      <c r="R428" s="11"/>
      <c r="S428" s="13"/>
      <c r="T428" s="11"/>
      <c r="U428" s="63">
        <v>0.87</v>
      </c>
      <c r="V428" s="17">
        <f t="shared" si="40"/>
        <v>5.9459459459459518E-2</v>
      </c>
      <c r="W428" s="38">
        <v>0.92500000000000004</v>
      </c>
      <c r="X428" s="21" t="s">
        <v>288</v>
      </c>
      <c r="Y428" s="25">
        <f t="shared" si="41"/>
        <v>92.5</v>
      </c>
      <c r="Z428" s="25">
        <f t="shared" si="42"/>
        <v>113.77499999999999</v>
      </c>
      <c r="AA428" s="13">
        <v>0.4</v>
      </c>
      <c r="AB428" s="27">
        <f t="shared" si="43"/>
        <v>0.55500000000000005</v>
      </c>
      <c r="AC428" s="13">
        <v>0.45</v>
      </c>
      <c r="AD428" s="37">
        <f t="shared" si="44"/>
        <v>0.50875000000000004</v>
      </c>
      <c r="AE428" s="70"/>
      <c r="AF428" s="11"/>
      <c r="AG428" s="41">
        <f t="shared" si="45"/>
        <v>0.92500000000000004</v>
      </c>
    </row>
    <row r="429" spans="1:33">
      <c r="A429" s="82" t="s">
        <v>2226</v>
      </c>
      <c r="B429" s="11" t="s">
        <v>327</v>
      </c>
      <c r="C429" s="11" t="s">
        <v>2158</v>
      </c>
      <c r="D429" s="11"/>
      <c r="E429" s="12" t="s">
        <v>2208</v>
      </c>
      <c r="F429" s="77" t="s">
        <v>1559</v>
      </c>
      <c r="G429" s="13" t="s">
        <v>2193</v>
      </c>
      <c r="H429" s="20" t="s">
        <v>2227</v>
      </c>
      <c r="I429" s="13" t="s">
        <v>1487</v>
      </c>
      <c r="J429" s="13" t="s">
        <v>1544</v>
      </c>
      <c r="K429" s="13" t="s">
        <v>41</v>
      </c>
      <c r="L429" s="11" t="s">
        <v>1462</v>
      </c>
      <c r="M429" s="11"/>
      <c r="N429" s="11">
        <v>100</v>
      </c>
      <c r="O429" s="11" t="s">
        <v>288</v>
      </c>
      <c r="P429" s="11" t="s">
        <v>1330</v>
      </c>
      <c r="Q429" s="11"/>
      <c r="R429" s="11"/>
      <c r="S429" s="13"/>
      <c r="T429" s="11"/>
      <c r="U429" s="63">
        <v>0.92</v>
      </c>
      <c r="V429" s="17">
        <f t="shared" si="40"/>
        <v>6.1224489795918324E-2</v>
      </c>
      <c r="W429" s="38">
        <v>0.98</v>
      </c>
      <c r="X429" s="21" t="s">
        <v>288</v>
      </c>
      <c r="Y429" s="25">
        <f t="shared" si="41"/>
        <v>98</v>
      </c>
      <c r="Z429" s="25">
        <f t="shared" si="42"/>
        <v>120.53999999999999</v>
      </c>
      <c r="AA429" s="13">
        <v>0.4</v>
      </c>
      <c r="AB429" s="27">
        <f t="shared" si="43"/>
        <v>0.58799999999999997</v>
      </c>
      <c r="AC429" s="13">
        <v>0.45</v>
      </c>
      <c r="AD429" s="37">
        <f t="shared" si="44"/>
        <v>0.53900000000000003</v>
      </c>
      <c r="AE429" s="70"/>
      <c r="AF429" s="11"/>
      <c r="AG429" s="41">
        <f t="shared" si="45"/>
        <v>0.98</v>
      </c>
    </row>
    <row r="430" spans="1:33">
      <c r="A430" s="82" t="s">
        <v>2228</v>
      </c>
      <c r="B430" s="11" t="s">
        <v>327</v>
      </c>
      <c r="C430" s="11" t="s">
        <v>2158</v>
      </c>
      <c r="D430" s="11"/>
      <c r="E430" s="12" t="s">
        <v>2208</v>
      </c>
      <c r="F430" s="77" t="s">
        <v>1561</v>
      </c>
      <c r="G430" s="13" t="s">
        <v>2193</v>
      </c>
      <c r="H430" s="20" t="s">
        <v>2229</v>
      </c>
      <c r="I430" s="13" t="s">
        <v>1487</v>
      </c>
      <c r="J430" s="13" t="s">
        <v>1544</v>
      </c>
      <c r="K430" s="13" t="s">
        <v>41</v>
      </c>
      <c r="L430" s="11" t="s">
        <v>1462</v>
      </c>
      <c r="M430" s="11"/>
      <c r="N430" s="11">
        <v>100</v>
      </c>
      <c r="O430" s="11" t="s">
        <v>288</v>
      </c>
      <c r="P430" s="11" t="s">
        <v>1330</v>
      </c>
      <c r="Q430" s="11"/>
      <c r="R430" s="11"/>
      <c r="S430" s="13"/>
      <c r="T430" s="11"/>
      <c r="U430" s="63">
        <v>1.1299999999999999</v>
      </c>
      <c r="V430" s="17">
        <f t="shared" si="40"/>
        <v>5.8333333333333348E-2</v>
      </c>
      <c r="W430" s="38">
        <v>1.2</v>
      </c>
      <c r="X430" s="21" t="s">
        <v>288</v>
      </c>
      <c r="Y430" s="25">
        <f t="shared" si="41"/>
        <v>120</v>
      </c>
      <c r="Z430" s="25">
        <f t="shared" si="42"/>
        <v>147.6</v>
      </c>
      <c r="AA430" s="13">
        <v>0.4</v>
      </c>
      <c r="AB430" s="27">
        <f t="shared" si="43"/>
        <v>0.72</v>
      </c>
      <c r="AC430" s="13">
        <v>0.45</v>
      </c>
      <c r="AD430" s="37">
        <f t="shared" si="44"/>
        <v>0.66</v>
      </c>
      <c r="AE430" s="70"/>
      <c r="AF430" s="11"/>
      <c r="AG430" s="41">
        <f t="shared" si="45"/>
        <v>1.2</v>
      </c>
    </row>
    <row r="431" spans="1:33">
      <c r="A431" s="82" t="s">
        <v>2230</v>
      </c>
      <c r="B431" s="11" t="s">
        <v>327</v>
      </c>
      <c r="C431" s="11" t="s">
        <v>2158</v>
      </c>
      <c r="D431" s="11"/>
      <c r="E431" s="12" t="s">
        <v>2208</v>
      </c>
      <c r="F431" s="77" t="s">
        <v>1563</v>
      </c>
      <c r="G431" s="13" t="s">
        <v>2193</v>
      </c>
      <c r="H431" s="20" t="s">
        <v>2231</v>
      </c>
      <c r="I431" s="13" t="s">
        <v>1487</v>
      </c>
      <c r="J431" s="13" t="s">
        <v>1544</v>
      </c>
      <c r="K431" s="13" t="s">
        <v>41</v>
      </c>
      <c r="L431" s="11" t="s">
        <v>1462</v>
      </c>
      <c r="M431" s="11"/>
      <c r="N431" s="11">
        <v>100</v>
      </c>
      <c r="O431" s="11" t="s">
        <v>288</v>
      </c>
      <c r="P431" s="11" t="s">
        <v>1330</v>
      </c>
      <c r="Q431" s="11"/>
      <c r="R431" s="11"/>
      <c r="S431" s="13"/>
      <c r="T431" s="11"/>
      <c r="U431" s="63">
        <v>1.27</v>
      </c>
      <c r="V431" s="17">
        <f t="shared" si="40"/>
        <v>5.9259259259259345E-2</v>
      </c>
      <c r="W431" s="38">
        <v>1.35</v>
      </c>
      <c r="X431" s="21" t="s">
        <v>288</v>
      </c>
      <c r="Y431" s="25">
        <f t="shared" si="41"/>
        <v>135</v>
      </c>
      <c r="Z431" s="25">
        <f t="shared" si="42"/>
        <v>166.05</v>
      </c>
      <c r="AA431" s="13">
        <v>0.4</v>
      </c>
      <c r="AB431" s="27">
        <f t="shared" si="43"/>
        <v>0.81</v>
      </c>
      <c r="AC431" s="13">
        <v>0.45</v>
      </c>
      <c r="AD431" s="37">
        <f t="shared" si="44"/>
        <v>0.74250000000000016</v>
      </c>
      <c r="AE431" s="70"/>
      <c r="AF431" s="11"/>
      <c r="AG431" s="41">
        <f t="shared" si="45"/>
        <v>1.35</v>
      </c>
    </row>
    <row r="432" spans="1:33">
      <c r="A432" s="11">
        <v>738720285</v>
      </c>
      <c r="B432" s="11" t="s">
        <v>327</v>
      </c>
      <c r="C432" s="11" t="s">
        <v>2232</v>
      </c>
      <c r="D432" s="11"/>
      <c r="E432" s="12" t="s">
        <v>2233</v>
      </c>
      <c r="F432" s="77" t="s">
        <v>1541</v>
      </c>
      <c r="G432" s="13"/>
      <c r="H432" s="20" t="s">
        <v>2234</v>
      </c>
      <c r="I432" s="13" t="s">
        <v>1487</v>
      </c>
      <c r="J432" s="13" t="s">
        <v>1544</v>
      </c>
      <c r="K432" s="13" t="s">
        <v>41</v>
      </c>
      <c r="L432" s="11" t="s">
        <v>1462</v>
      </c>
      <c r="M432" s="11"/>
      <c r="N432" s="11">
        <v>200</v>
      </c>
      <c r="O432" s="11" t="s">
        <v>288</v>
      </c>
      <c r="P432" s="11" t="s">
        <v>1330</v>
      </c>
      <c r="Q432" s="11">
        <v>48</v>
      </c>
      <c r="R432" s="11">
        <v>9600</v>
      </c>
      <c r="S432" s="13"/>
      <c r="T432" s="11"/>
      <c r="U432" s="63">
        <v>0.24</v>
      </c>
      <c r="V432" s="17">
        <f t="shared" si="40"/>
        <v>0</v>
      </c>
      <c r="W432" s="38">
        <v>0.24</v>
      </c>
      <c r="X432" s="21" t="s">
        <v>288</v>
      </c>
      <c r="Y432" s="25">
        <f t="shared" si="41"/>
        <v>48</v>
      </c>
      <c r="Z432" s="25">
        <f t="shared" si="42"/>
        <v>59.04</v>
      </c>
      <c r="AA432" s="13">
        <v>0.4</v>
      </c>
      <c r="AB432" s="27">
        <f t="shared" si="43"/>
        <v>0.14399999999999999</v>
      </c>
      <c r="AC432" s="13">
        <v>0.45</v>
      </c>
      <c r="AD432" s="37">
        <f t="shared" si="44"/>
        <v>0.13200000000000001</v>
      </c>
      <c r="AE432" s="70"/>
      <c r="AF432" s="11"/>
      <c r="AG432" s="41">
        <f t="shared" si="45"/>
        <v>0.24</v>
      </c>
    </row>
    <row r="433" spans="1:33">
      <c r="A433" s="11">
        <v>738720286</v>
      </c>
      <c r="B433" s="11" t="s">
        <v>327</v>
      </c>
      <c r="C433" s="11" t="s">
        <v>2232</v>
      </c>
      <c r="D433" s="11"/>
      <c r="E433" s="12" t="s">
        <v>2233</v>
      </c>
      <c r="F433" s="77" t="s">
        <v>1545</v>
      </c>
      <c r="G433" s="13"/>
      <c r="H433" s="20" t="s">
        <v>2235</v>
      </c>
      <c r="I433" s="13" t="s">
        <v>1487</v>
      </c>
      <c r="J433" s="13" t="s">
        <v>1544</v>
      </c>
      <c r="K433" s="13" t="s">
        <v>41</v>
      </c>
      <c r="L433" s="11" t="s">
        <v>1462</v>
      </c>
      <c r="M433" s="11"/>
      <c r="N433" s="11">
        <v>200</v>
      </c>
      <c r="O433" s="11" t="s">
        <v>288</v>
      </c>
      <c r="P433" s="11" t="s">
        <v>1330</v>
      </c>
      <c r="Q433" s="11">
        <v>48</v>
      </c>
      <c r="R433" s="11">
        <v>9600</v>
      </c>
      <c r="S433" s="13"/>
      <c r="T433" s="11"/>
      <c r="U433" s="63">
        <v>0.27</v>
      </c>
      <c r="V433" s="17">
        <f t="shared" si="40"/>
        <v>0</v>
      </c>
      <c r="W433" s="38">
        <v>0.27</v>
      </c>
      <c r="X433" s="21" t="s">
        <v>288</v>
      </c>
      <c r="Y433" s="25">
        <f t="shared" si="41"/>
        <v>54</v>
      </c>
      <c r="Z433" s="25">
        <f t="shared" si="42"/>
        <v>66.42</v>
      </c>
      <c r="AA433" s="13">
        <v>0.4</v>
      </c>
      <c r="AB433" s="27">
        <f t="shared" si="43"/>
        <v>0.16200000000000001</v>
      </c>
      <c r="AC433" s="13">
        <v>0.45</v>
      </c>
      <c r="AD433" s="37">
        <f t="shared" si="44"/>
        <v>0.14850000000000002</v>
      </c>
      <c r="AE433" s="70"/>
      <c r="AF433" s="11"/>
      <c r="AG433" s="41">
        <f t="shared" si="45"/>
        <v>0.27</v>
      </c>
    </row>
    <row r="434" spans="1:33">
      <c r="A434" s="11">
        <v>738720287</v>
      </c>
      <c r="B434" s="11" t="s">
        <v>327</v>
      </c>
      <c r="C434" s="11" t="s">
        <v>2232</v>
      </c>
      <c r="D434" s="11"/>
      <c r="E434" s="12" t="s">
        <v>2233</v>
      </c>
      <c r="F434" s="77" t="s">
        <v>1547</v>
      </c>
      <c r="G434" s="13"/>
      <c r="H434" s="20" t="s">
        <v>2236</v>
      </c>
      <c r="I434" s="13" t="s">
        <v>1487</v>
      </c>
      <c r="J434" s="13" t="s">
        <v>1544</v>
      </c>
      <c r="K434" s="13" t="s">
        <v>41</v>
      </c>
      <c r="L434" s="11" t="s">
        <v>1462</v>
      </c>
      <c r="M434" s="11"/>
      <c r="N434" s="11">
        <v>200</v>
      </c>
      <c r="O434" s="11" t="s">
        <v>288</v>
      </c>
      <c r="P434" s="11" t="s">
        <v>1330</v>
      </c>
      <c r="Q434" s="11">
        <v>40</v>
      </c>
      <c r="R434" s="11">
        <v>8000</v>
      </c>
      <c r="S434" s="13"/>
      <c r="T434" s="11"/>
      <c r="U434" s="63">
        <v>0.31</v>
      </c>
      <c r="V434" s="17">
        <f t="shared" si="40"/>
        <v>0</v>
      </c>
      <c r="W434" s="38">
        <v>0.31</v>
      </c>
      <c r="X434" s="21" t="s">
        <v>288</v>
      </c>
      <c r="Y434" s="25">
        <f t="shared" si="41"/>
        <v>62</v>
      </c>
      <c r="Z434" s="25">
        <f t="shared" si="42"/>
        <v>76.260000000000005</v>
      </c>
      <c r="AA434" s="13">
        <v>0.4</v>
      </c>
      <c r="AB434" s="27">
        <f t="shared" si="43"/>
        <v>0.186</v>
      </c>
      <c r="AC434" s="13">
        <v>0.45</v>
      </c>
      <c r="AD434" s="37">
        <f t="shared" si="44"/>
        <v>0.17050000000000001</v>
      </c>
      <c r="AE434" s="70"/>
      <c r="AF434" s="11"/>
      <c r="AG434" s="41">
        <f t="shared" si="45"/>
        <v>0.31</v>
      </c>
    </row>
    <row r="435" spans="1:33">
      <c r="A435" s="11">
        <v>738720289</v>
      </c>
      <c r="B435" s="11" t="s">
        <v>327</v>
      </c>
      <c r="C435" s="11" t="s">
        <v>2232</v>
      </c>
      <c r="D435" s="11"/>
      <c r="E435" s="12" t="s">
        <v>2233</v>
      </c>
      <c r="F435" s="77" t="s">
        <v>1549</v>
      </c>
      <c r="G435" s="13"/>
      <c r="H435" s="20" t="s">
        <v>2237</v>
      </c>
      <c r="I435" s="13" t="s">
        <v>1487</v>
      </c>
      <c r="J435" s="13" t="s">
        <v>1544</v>
      </c>
      <c r="K435" s="13" t="s">
        <v>41</v>
      </c>
      <c r="L435" s="11" t="s">
        <v>1462</v>
      </c>
      <c r="M435" s="11"/>
      <c r="N435" s="11">
        <v>200</v>
      </c>
      <c r="O435" s="11" t="s">
        <v>288</v>
      </c>
      <c r="P435" s="11" t="s">
        <v>1330</v>
      </c>
      <c r="Q435" s="11">
        <v>32</v>
      </c>
      <c r="R435" s="11">
        <v>6400</v>
      </c>
      <c r="S435" s="13"/>
      <c r="T435" s="11"/>
      <c r="U435" s="63">
        <v>0.32</v>
      </c>
      <c r="V435" s="17">
        <f t="shared" si="40"/>
        <v>5.8823529411764719E-2</v>
      </c>
      <c r="W435" s="38">
        <v>0.34</v>
      </c>
      <c r="X435" s="21" t="s">
        <v>288</v>
      </c>
      <c r="Y435" s="25">
        <f t="shared" si="41"/>
        <v>68</v>
      </c>
      <c r="Z435" s="25">
        <f t="shared" si="42"/>
        <v>83.64</v>
      </c>
      <c r="AA435" s="13">
        <v>0.4</v>
      </c>
      <c r="AB435" s="27">
        <f t="shared" si="43"/>
        <v>0.20400000000000001</v>
      </c>
      <c r="AC435" s="13">
        <v>0.45</v>
      </c>
      <c r="AD435" s="37">
        <f t="shared" si="44"/>
        <v>0.18700000000000003</v>
      </c>
      <c r="AE435" s="70"/>
      <c r="AF435" s="11"/>
      <c r="AG435" s="41">
        <f t="shared" si="45"/>
        <v>0.34</v>
      </c>
    </row>
    <row r="436" spans="1:33">
      <c r="A436" s="11">
        <v>738720290</v>
      </c>
      <c r="B436" s="11" t="s">
        <v>327</v>
      </c>
      <c r="C436" s="11" t="s">
        <v>2232</v>
      </c>
      <c r="D436" s="11"/>
      <c r="E436" s="12" t="s">
        <v>2233</v>
      </c>
      <c r="F436" s="77" t="s">
        <v>1551</v>
      </c>
      <c r="G436" s="13"/>
      <c r="H436" s="20" t="s">
        <v>2238</v>
      </c>
      <c r="I436" s="13" t="s">
        <v>1487</v>
      </c>
      <c r="J436" s="13" t="s">
        <v>1544</v>
      </c>
      <c r="K436" s="13" t="s">
        <v>41</v>
      </c>
      <c r="L436" s="11" t="s">
        <v>1462</v>
      </c>
      <c r="M436" s="11"/>
      <c r="N436" s="11">
        <v>200</v>
      </c>
      <c r="O436" s="11" t="s">
        <v>288</v>
      </c>
      <c r="P436" s="11" t="s">
        <v>1330</v>
      </c>
      <c r="Q436" s="11">
        <v>32</v>
      </c>
      <c r="R436" s="11">
        <v>6400</v>
      </c>
      <c r="S436" s="13"/>
      <c r="T436" s="11"/>
      <c r="U436" s="63">
        <v>0.4</v>
      </c>
      <c r="V436" s="17">
        <f t="shared" si="40"/>
        <v>4.7619047619047561E-2</v>
      </c>
      <c r="W436" s="38">
        <v>0.42</v>
      </c>
      <c r="X436" s="21" t="s">
        <v>288</v>
      </c>
      <c r="Y436" s="25">
        <f t="shared" si="41"/>
        <v>84</v>
      </c>
      <c r="Z436" s="25">
        <f t="shared" si="42"/>
        <v>103.32</v>
      </c>
      <c r="AA436" s="13">
        <v>0.4</v>
      </c>
      <c r="AB436" s="27">
        <f t="shared" si="43"/>
        <v>0.252</v>
      </c>
      <c r="AC436" s="13">
        <v>0.45</v>
      </c>
      <c r="AD436" s="37">
        <f t="shared" si="44"/>
        <v>0.23100000000000001</v>
      </c>
      <c r="AE436" s="70"/>
      <c r="AF436" s="11"/>
      <c r="AG436" s="41">
        <f t="shared" si="45"/>
        <v>0.42</v>
      </c>
    </row>
    <row r="437" spans="1:33">
      <c r="A437" s="11">
        <v>738720301</v>
      </c>
      <c r="B437" s="11" t="s">
        <v>327</v>
      </c>
      <c r="C437" s="11" t="s">
        <v>2232</v>
      </c>
      <c r="D437" s="11"/>
      <c r="E437" s="12" t="s">
        <v>2233</v>
      </c>
      <c r="F437" s="77" t="s">
        <v>1553</v>
      </c>
      <c r="G437" s="13"/>
      <c r="H437" s="20" t="s">
        <v>2239</v>
      </c>
      <c r="I437" s="13" t="s">
        <v>1487</v>
      </c>
      <c r="J437" s="13" t="s">
        <v>1544</v>
      </c>
      <c r="K437" s="13" t="s">
        <v>41</v>
      </c>
      <c r="L437" s="11" t="s">
        <v>1462</v>
      </c>
      <c r="M437" s="11"/>
      <c r="N437" s="11">
        <v>200</v>
      </c>
      <c r="O437" s="11" t="s">
        <v>288</v>
      </c>
      <c r="P437" s="11" t="s">
        <v>1330</v>
      </c>
      <c r="Q437" s="11">
        <v>32</v>
      </c>
      <c r="R437" s="11">
        <v>6400</v>
      </c>
      <c r="S437" s="13"/>
      <c r="T437" s="11"/>
      <c r="U437" s="63">
        <v>0.45</v>
      </c>
      <c r="V437" s="17">
        <f t="shared" si="40"/>
        <v>6.2499999999999889E-2</v>
      </c>
      <c r="W437" s="38">
        <v>0.48</v>
      </c>
      <c r="X437" s="21" t="s">
        <v>288</v>
      </c>
      <c r="Y437" s="25">
        <f t="shared" si="41"/>
        <v>96</v>
      </c>
      <c r="Z437" s="25">
        <f t="shared" si="42"/>
        <v>118.08</v>
      </c>
      <c r="AA437" s="13">
        <v>0.4</v>
      </c>
      <c r="AB437" s="27">
        <f t="shared" si="43"/>
        <v>0.28799999999999998</v>
      </c>
      <c r="AC437" s="13">
        <v>0.45</v>
      </c>
      <c r="AD437" s="37">
        <f t="shared" si="44"/>
        <v>0.26400000000000001</v>
      </c>
      <c r="AE437" s="70"/>
      <c r="AF437" s="11"/>
      <c r="AG437" s="41">
        <f t="shared" si="45"/>
        <v>0.48</v>
      </c>
    </row>
    <row r="438" spans="1:33">
      <c r="A438" s="11">
        <v>738720291</v>
      </c>
      <c r="B438" s="11" t="s">
        <v>327</v>
      </c>
      <c r="C438" s="11" t="s">
        <v>2232</v>
      </c>
      <c r="D438" s="11"/>
      <c r="E438" s="12" t="s">
        <v>2233</v>
      </c>
      <c r="F438" s="77" t="s">
        <v>1555</v>
      </c>
      <c r="G438" s="13"/>
      <c r="H438" s="20" t="s">
        <v>2240</v>
      </c>
      <c r="I438" s="13" t="s">
        <v>1487</v>
      </c>
      <c r="J438" s="13" t="s">
        <v>1544</v>
      </c>
      <c r="K438" s="13" t="s">
        <v>41</v>
      </c>
      <c r="L438" s="11" t="s">
        <v>1462</v>
      </c>
      <c r="M438" s="11"/>
      <c r="N438" s="11">
        <v>100</v>
      </c>
      <c r="O438" s="11" t="s">
        <v>288</v>
      </c>
      <c r="P438" s="11" t="s">
        <v>1330</v>
      </c>
      <c r="Q438" s="11">
        <v>48</v>
      </c>
      <c r="R438" s="11">
        <v>4800</v>
      </c>
      <c r="S438" s="13"/>
      <c r="T438" s="11"/>
      <c r="U438" s="63">
        <v>0.51</v>
      </c>
      <c r="V438" s="17">
        <f t="shared" si="40"/>
        <v>5.555555555555558E-2</v>
      </c>
      <c r="W438" s="38">
        <v>0.54</v>
      </c>
      <c r="X438" s="21" t="s">
        <v>288</v>
      </c>
      <c r="Y438" s="25">
        <f t="shared" si="41"/>
        <v>54</v>
      </c>
      <c r="Z438" s="25">
        <f t="shared" si="42"/>
        <v>66.42</v>
      </c>
      <c r="AA438" s="13">
        <v>0.4</v>
      </c>
      <c r="AB438" s="27">
        <f t="shared" si="43"/>
        <v>0.32400000000000001</v>
      </c>
      <c r="AC438" s="13">
        <v>0.45</v>
      </c>
      <c r="AD438" s="37">
        <f t="shared" si="44"/>
        <v>0.29700000000000004</v>
      </c>
      <c r="AE438" s="70"/>
      <c r="AF438" s="11"/>
      <c r="AG438" s="41">
        <f t="shared" si="45"/>
        <v>0.54</v>
      </c>
    </row>
    <row r="439" spans="1:33">
      <c r="A439" s="11">
        <v>738720293</v>
      </c>
      <c r="B439" s="11" t="s">
        <v>327</v>
      </c>
      <c r="C439" s="11" t="s">
        <v>2232</v>
      </c>
      <c r="D439" s="11"/>
      <c r="E439" s="12" t="s">
        <v>2233</v>
      </c>
      <c r="F439" s="77" t="s">
        <v>1557</v>
      </c>
      <c r="G439" s="13"/>
      <c r="H439" s="20" t="s">
        <v>2241</v>
      </c>
      <c r="I439" s="13" t="s">
        <v>1487</v>
      </c>
      <c r="J439" s="13" t="s">
        <v>1544</v>
      </c>
      <c r="K439" s="13" t="s">
        <v>41</v>
      </c>
      <c r="L439" s="11" t="s">
        <v>1462</v>
      </c>
      <c r="M439" s="11"/>
      <c r="N439" s="11">
        <v>100</v>
      </c>
      <c r="O439" s="11" t="s">
        <v>288</v>
      </c>
      <c r="P439" s="11" t="s">
        <v>1330</v>
      </c>
      <c r="Q439" s="11">
        <v>40</v>
      </c>
      <c r="R439" s="11">
        <v>4000</v>
      </c>
      <c r="S439" s="13"/>
      <c r="T439" s="11"/>
      <c r="U439" s="63">
        <v>0.6</v>
      </c>
      <c r="V439" s="17">
        <f t="shared" si="40"/>
        <v>7.6923076923076983E-2</v>
      </c>
      <c r="W439" s="38">
        <v>0.65</v>
      </c>
      <c r="X439" s="21" t="s">
        <v>288</v>
      </c>
      <c r="Y439" s="25">
        <f t="shared" si="41"/>
        <v>65</v>
      </c>
      <c r="Z439" s="25">
        <f t="shared" si="42"/>
        <v>79.95</v>
      </c>
      <c r="AA439" s="13">
        <v>0.4</v>
      </c>
      <c r="AB439" s="27">
        <f t="shared" si="43"/>
        <v>0.39</v>
      </c>
      <c r="AC439" s="13">
        <v>0.45</v>
      </c>
      <c r="AD439" s="37">
        <f t="shared" si="44"/>
        <v>0.35750000000000004</v>
      </c>
      <c r="AE439" s="70"/>
      <c r="AF439" s="11"/>
      <c r="AG439" s="41">
        <f t="shared" si="45"/>
        <v>0.65</v>
      </c>
    </row>
    <row r="440" spans="1:33">
      <c r="A440" s="11">
        <v>738720294</v>
      </c>
      <c r="B440" s="11" t="s">
        <v>327</v>
      </c>
      <c r="C440" s="11" t="s">
        <v>2232</v>
      </c>
      <c r="D440" s="11"/>
      <c r="E440" s="12" t="s">
        <v>2233</v>
      </c>
      <c r="F440" s="77" t="s">
        <v>1559</v>
      </c>
      <c r="G440" s="13"/>
      <c r="H440" s="20" t="s">
        <v>2242</v>
      </c>
      <c r="I440" s="13" t="s">
        <v>1487</v>
      </c>
      <c r="J440" s="13" t="s">
        <v>1544</v>
      </c>
      <c r="K440" s="13" t="s">
        <v>41</v>
      </c>
      <c r="L440" s="11" t="s">
        <v>1462</v>
      </c>
      <c r="M440" s="11"/>
      <c r="N440" s="11">
        <v>100</v>
      </c>
      <c r="O440" s="11" t="s">
        <v>288</v>
      </c>
      <c r="P440" s="11" t="s">
        <v>1330</v>
      </c>
      <c r="Q440" s="11">
        <v>40</v>
      </c>
      <c r="R440" s="11">
        <v>4000</v>
      </c>
      <c r="S440" s="13"/>
      <c r="T440" s="11"/>
      <c r="U440" s="63">
        <v>0.8</v>
      </c>
      <c r="V440" s="17">
        <f t="shared" si="40"/>
        <v>3.6144578313252906E-2</v>
      </c>
      <c r="W440" s="38">
        <v>0.83</v>
      </c>
      <c r="X440" s="21" t="s">
        <v>288</v>
      </c>
      <c r="Y440" s="25">
        <f t="shared" si="41"/>
        <v>83</v>
      </c>
      <c r="Z440" s="25">
        <f t="shared" si="42"/>
        <v>102.09</v>
      </c>
      <c r="AA440" s="13">
        <v>0.4</v>
      </c>
      <c r="AB440" s="27">
        <f t="shared" si="43"/>
        <v>0.49799999999999994</v>
      </c>
      <c r="AC440" s="13">
        <v>0.45</v>
      </c>
      <c r="AD440" s="37">
        <f t="shared" si="44"/>
        <v>0.45650000000000002</v>
      </c>
      <c r="AE440" s="70"/>
      <c r="AF440" s="11"/>
      <c r="AG440" s="41">
        <f t="shared" si="45"/>
        <v>0.83</v>
      </c>
    </row>
    <row r="441" spans="1:33">
      <c r="A441" s="11">
        <v>738720295</v>
      </c>
      <c r="B441" s="11" t="s">
        <v>327</v>
      </c>
      <c r="C441" s="11" t="s">
        <v>2232</v>
      </c>
      <c r="D441" s="11"/>
      <c r="E441" s="12" t="s">
        <v>2233</v>
      </c>
      <c r="F441" s="77" t="s">
        <v>1561</v>
      </c>
      <c r="G441" s="13"/>
      <c r="H441" s="20" t="s">
        <v>2243</v>
      </c>
      <c r="I441" s="13" t="s">
        <v>1487</v>
      </c>
      <c r="J441" s="13" t="s">
        <v>1544</v>
      </c>
      <c r="K441" s="13" t="s">
        <v>41</v>
      </c>
      <c r="L441" s="11" t="s">
        <v>1462</v>
      </c>
      <c r="M441" s="11"/>
      <c r="N441" s="11">
        <v>100</v>
      </c>
      <c r="O441" s="11" t="s">
        <v>288</v>
      </c>
      <c r="P441" s="11" t="s">
        <v>1330</v>
      </c>
      <c r="Q441" s="11">
        <v>32</v>
      </c>
      <c r="R441" s="11">
        <v>3200</v>
      </c>
      <c r="S441" s="13"/>
      <c r="T441" s="11"/>
      <c r="U441" s="63">
        <v>0.85</v>
      </c>
      <c r="V441" s="17">
        <f t="shared" si="40"/>
        <v>5.555555555555558E-2</v>
      </c>
      <c r="W441" s="38">
        <v>0.9</v>
      </c>
      <c r="X441" s="21" t="s">
        <v>288</v>
      </c>
      <c r="Y441" s="25">
        <f t="shared" si="41"/>
        <v>90</v>
      </c>
      <c r="Z441" s="25">
        <f t="shared" si="42"/>
        <v>110.7</v>
      </c>
      <c r="AA441" s="13">
        <v>0.4</v>
      </c>
      <c r="AB441" s="27">
        <f t="shared" si="43"/>
        <v>0.54</v>
      </c>
      <c r="AC441" s="13">
        <v>0.45</v>
      </c>
      <c r="AD441" s="37">
        <f t="shared" si="44"/>
        <v>0.49500000000000005</v>
      </c>
      <c r="AE441" s="70"/>
      <c r="AF441" s="11"/>
      <c r="AG441" s="41">
        <f t="shared" si="45"/>
        <v>0.9</v>
      </c>
    </row>
    <row r="442" spans="1:33">
      <c r="A442" s="11">
        <v>738720297</v>
      </c>
      <c r="B442" s="11" t="s">
        <v>327</v>
      </c>
      <c r="C442" s="11" t="s">
        <v>2232</v>
      </c>
      <c r="D442" s="11"/>
      <c r="E442" s="12" t="s">
        <v>2233</v>
      </c>
      <c r="F442" s="77" t="s">
        <v>1563</v>
      </c>
      <c r="G442" s="13"/>
      <c r="H442" s="20" t="s">
        <v>2244</v>
      </c>
      <c r="I442" s="13" t="s">
        <v>1487</v>
      </c>
      <c r="J442" s="13" t="s">
        <v>1544</v>
      </c>
      <c r="K442" s="13" t="s">
        <v>41</v>
      </c>
      <c r="L442" s="11" t="s">
        <v>1462</v>
      </c>
      <c r="M442" s="11"/>
      <c r="N442" s="11">
        <v>100</v>
      </c>
      <c r="O442" s="11" t="s">
        <v>288</v>
      </c>
      <c r="P442" s="11" t="s">
        <v>1330</v>
      </c>
      <c r="Q442" s="11">
        <v>32</v>
      </c>
      <c r="R442" s="11">
        <v>3200</v>
      </c>
      <c r="S442" s="13"/>
      <c r="T442" s="11"/>
      <c r="U442" s="63">
        <v>0.93</v>
      </c>
      <c r="V442" s="17">
        <f t="shared" si="40"/>
        <v>6.0606060606060552E-2</v>
      </c>
      <c r="W442" s="38">
        <v>0.99</v>
      </c>
      <c r="X442" s="21" t="s">
        <v>288</v>
      </c>
      <c r="Y442" s="25">
        <f t="shared" si="41"/>
        <v>99</v>
      </c>
      <c r="Z442" s="25">
        <f t="shared" si="42"/>
        <v>121.77</v>
      </c>
      <c r="AA442" s="13">
        <v>0.4</v>
      </c>
      <c r="AB442" s="27">
        <f t="shared" si="43"/>
        <v>0.59399999999999997</v>
      </c>
      <c r="AC442" s="13">
        <v>0.45</v>
      </c>
      <c r="AD442" s="37">
        <f t="shared" si="44"/>
        <v>0.54449999999999998</v>
      </c>
      <c r="AE442" s="70"/>
      <c r="AF442" s="11"/>
      <c r="AG442" s="41">
        <f t="shared" si="45"/>
        <v>0.99</v>
      </c>
    </row>
    <row r="443" spans="1:33">
      <c r="A443" s="11">
        <v>738720105</v>
      </c>
      <c r="B443" s="11" t="s">
        <v>327</v>
      </c>
      <c r="C443" s="11" t="s">
        <v>2232</v>
      </c>
      <c r="D443" s="11"/>
      <c r="E443" s="12" t="s">
        <v>2245</v>
      </c>
      <c r="F443" s="77" t="s">
        <v>1547</v>
      </c>
      <c r="G443" s="13"/>
      <c r="H443" s="20" t="s">
        <v>2246</v>
      </c>
      <c r="I443" s="13" t="s">
        <v>1487</v>
      </c>
      <c r="J443" s="13" t="s">
        <v>1544</v>
      </c>
      <c r="K443" s="13" t="s">
        <v>41</v>
      </c>
      <c r="L443" s="11" t="s">
        <v>1462</v>
      </c>
      <c r="M443" s="11"/>
      <c r="N443" s="11">
        <v>200</v>
      </c>
      <c r="O443" s="11" t="s">
        <v>288</v>
      </c>
      <c r="P443" s="11" t="s">
        <v>1330</v>
      </c>
      <c r="Q443" s="11">
        <v>40</v>
      </c>
      <c r="R443" s="11">
        <v>8000</v>
      </c>
      <c r="S443" s="13"/>
      <c r="T443" s="11"/>
      <c r="U443" s="63">
        <v>0.43</v>
      </c>
      <c r="V443" s="17">
        <f t="shared" si="40"/>
        <v>0.12244897959183676</v>
      </c>
      <c r="W443" s="38">
        <v>0.49</v>
      </c>
      <c r="X443" s="21" t="s">
        <v>288</v>
      </c>
      <c r="Y443" s="25">
        <f t="shared" si="41"/>
        <v>98</v>
      </c>
      <c r="Z443" s="25">
        <f t="shared" si="42"/>
        <v>120.53999999999999</v>
      </c>
      <c r="AA443" s="13">
        <v>0.4</v>
      </c>
      <c r="AB443" s="27">
        <f t="shared" si="43"/>
        <v>0.29399999999999998</v>
      </c>
      <c r="AC443" s="13">
        <v>0.45</v>
      </c>
      <c r="AD443" s="37">
        <f t="shared" si="44"/>
        <v>0.26950000000000002</v>
      </c>
      <c r="AE443" s="70"/>
      <c r="AF443" s="11"/>
      <c r="AG443" s="41">
        <f t="shared" si="45"/>
        <v>0.49</v>
      </c>
    </row>
    <row r="444" spans="1:33">
      <c r="A444" s="11">
        <v>738720106</v>
      </c>
      <c r="B444" s="11" t="s">
        <v>327</v>
      </c>
      <c r="C444" s="11" t="s">
        <v>2232</v>
      </c>
      <c r="D444" s="11"/>
      <c r="E444" s="12" t="s">
        <v>2245</v>
      </c>
      <c r="F444" s="77" t="s">
        <v>1549</v>
      </c>
      <c r="G444" s="13"/>
      <c r="H444" s="20" t="s">
        <v>2247</v>
      </c>
      <c r="I444" s="13" t="s">
        <v>1487</v>
      </c>
      <c r="J444" s="13" t="s">
        <v>1544</v>
      </c>
      <c r="K444" s="13" t="s">
        <v>41</v>
      </c>
      <c r="L444" s="11" t="s">
        <v>1462</v>
      </c>
      <c r="M444" s="11"/>
      <c r="N444" s="11">
        <v>200</v>
      </c>
      <c r="O444" s="11" t="s">
        <v>288</v>
      </c>
      <c r="P444" s="11" t="s">
        <v>1330</v>
      </c>
      <c r="Q444" s="11">
        <v>40</v>
      </c>
      <c r="R444" s="11">
        <v>8000</v>
      </c>
      <c r="S444" s="13"/>
      <c r="T444" s="11"/>
      <c r="U444" s="63">
        <v>0.5</v>
      </c>
      <c r="V444" s="17">
        <f t="shared" si="40"/>
        <v>0.10714285714285721</v>
      </c>
      <c r="W444" s="38">
        <v>0.56000000000000005</v>
      </c>
      <c r="X444" s="21" t="s">
        <v>288</v>
      </c>
      <c r="Y444" s="25">
        <f t="shared" si="41"/>
        <v>112.00000000000001</v>
      </c>
      <c r="Z444" s="25">
        <f t="shared" si="42"/>
        <v>137.76000000000002</v>
      </c>
      <c r="AA444" s="13">
        <v>0.4</v>
      </c>
      <c r="AB444" s="27">
        <f t="shared" si="43"/>
        <v>0.33600000000000002</v>
      </c>
      <c r="AC444" s="13">
        <v>0.45</v>
      </c>
      <c r="AD444" s="37">
        <f t="shared" si="44"/>
        <v>0.30800000000000005</v>
      </c>
      <c r="AE444" s="70"/>
      <c r="AF444" s="11"/>
      <c r="AG444" s="41">
        <f t="shared" si="45"/>
        <v>0.56000000000000005</v>
      </c>
    </row>
    <row r="445" spans="1:33">
      <c r="A445" s="11">
        <v>738720123</v>
      </c>
      <c r="B445" s="11" t="s">
        <v>327</v>
      </c>
      <c r="C445" s="11" t="s">
        <v>2232</v>
      </c>
      <c r="D445" s="11"/>
      <c r="E445" s="12" t="s">
        <v>2245</v>
      </c>
      <c r="F445" s="77" t="s">
        <v>1551</v>
      </c>
      <c r="G445" s="13"/>
      <c r="H445" s="20" t="s">
        <v>2248</v>
      </c>
      <c r="I445" s="13" t="s">
        <v>1487</v>
      </c>
      <c r="J445" s="13" t="s">
        <v>1544</v>
      </c>
      <c r="K445" s="13" t="s">
        <v>41</v>
      </c>
      <c r="L445" s="11" t="s">
        <v>1462</v>
      </c>
      <c r="M445" s="11"/>
      <c r="N445" s="11">
        <v>200</v>
      </c>
      <c r="O445" s="11" t="s">
        <v>288</v>
      </c>
      <c r="P445" s="11" t="s">
        <v>1330</v>
      </c>
      <c r="Q445" s="11">
        <v>40</v>
      </c>
      <c r="R445" s="11">
        <v>8000</v>
      </c>
      <c r="S445" s="13"/>
      <c r="T445" s="11"/>
      <c r="U445" s="63">
        <v>0.56999999999999995</v>
      </c>
      <c r="V445" s="17">
        <f t="shared" si="40"/>
        <v>0.11627906976744196</v>
      </c>
      <c r="W445" s="38">
        <v>0.64500000000000002</v>
      </c>
      <c r="X445" s="21" t="s">
        <v>288</v>
      </c>
      <c r="Y445" s="25">
        <f t="shared" si="41"/>
        <v>129</v>
      </c>
      <c r="Z445" s="25">
        <f t="shared" si="42"/>
        <v>158.66999999999999</v>
      </c>
      <c r="AA445" s="13">
        <v>0.4</v>
      </c>
      <c r="AB445" s="27">
        <f t="shared" si="43"/>
        <v>0.38700000000000001</v>
      </c>
      <c r="AC445" s="13">
        <v>0.45</v>
      </c>
      <c r="AD445" s="37">
        <f t="shared" si="44"/>
        <v>0.35475000000000007</v>
      </c>
      <c r="AE445" s="70"/>
      <c r="AF445" s="11"/>
      <c r="AG445" s="41">
        <f t="shared" si="45"/>
        <v>0.64500000000000002</v>
      </c>
    </row>
    <row r="446" spans="1:33">
      <c r="A446" s="11">
        <v>738720084</v>
      </c>
      <c r="B446" s="11" t="s">
        <v>327</v>
      </c>
      <c r="C446" s="11" t="s">
        <v>2232</v>
      </c>
      <c r="D446" s="11"/>
      <c r="E446" s="12" t="s">
        <v>2245</v>
      </c>
      <c r="F446" s="77" t="s">
        <v>1553</v>
      </c>
      <c r="G446" s="13"/>
      <c r="H446" s="20" t="s">
        <v>2249</v>
      </c>
      <c r="I446" s="13" t="s">
        <v>1487</v>
      </c>
      <c r="J446" s="13" t="s">
        <v>1544</v>
      </c>
      <c r="K446" s="13" t="s">
        <v>41</v>
      </c>
      <c r="L446" s="11" t="s">
        <v>1462</v>
      </c>
      <c r="M446" s="11"/>
      <c r="N446" s="11">
        <v>200</v>
      </c>
      <c r="O446" s="11" t="s">
        <v>288</v>
      </c>
      <c r="P446" s="11" t="s">
        <v>1330</v>
      </c>
      <c r="Q446" s="11">
        <v>40</v>
      </c>
      <c r="R446" s="11">
        <v>8000</v>
      </c>
      <c r="S446" s="13"/>
      <c r="T446" s="11"/>
      <c r="U446" s="63">
        <v>0.61</v>
      </c>
      <c r="V446" s="17">
        <f t="shared" si="40"/>
        <v>0.11594202898550721</v>
      </c>
      <c r="W446" s="38">
        <v>0.69</v>
      </c>
      <c r="X446" s="21" t="s">
        <v>288</v>
      </c>
      <c r="Y446" s="25">
        <f t="shared" si="41"/>
        <v>138</v>
      </c>
      <c r="Z446" s="25">
        <f t="shared" si="42"/>
        <v>169.74</v>
      </c>
      <c r="AA446" s="13">
        <v>0.4</v>
      </c>
      <c r="AB446" s="27">
        <f t="shared" si="43"/>
        <v>0.41399999999999998</v>
      </c>
      <c r="AC446" s="13">
        <v>0.45</v>
      </c>
      <c r="AD446" s="37">
        <f t="shared" si="44"/>
        <v>0.3795</v>
      </c>
      <c r="AE446" s="70"/>
      <c r="AF446" s="11"/>
      <c r="AG446" s="41">
        <f t="shared" si="45"/>
        <v>0.69</v>
      </c>
    </row>
    <row r="447" spans="1:33">
      <c r="A447" s="11">
        <v>738720127</v>
      </c>
      <c r="B447" s="11" t="s">
        <v>327</v>
      </c>
      <c r="C447" s="11" t="s">
        <v>2232</v>
      </c>
      <c r="D447" s="11"/>
      <c r="E447" s="12" t="s">
        <v>2245</v>
      </c>
      <c r="F447" s="77" t="s">
        <v>1555</v>
      </c>
      <c r="G447" s="13"/>
      <c r="H447" s="20" t="s">
        <v>2250</v>
      </c>
      <c r="I447" s="13" t="s">
        <v>1487</v>
      </c>
      <c r="J447" s="13" t="s">
        <v>1544</v>
      </c>
      <c r="K447" s="13" t="s">
        <v>41</v>
      </c>
      <c r="L447" s="11" t="s">
        <v>1462</v>
      </c>
      <c r="M447" s="11"/>
      <c r="N447" s="11">
        <v>100</v>
      </c>
      <c r="O447" s="11" t="s">
        <v>288</v>
      </c>
      <c r="P447" s="11" t="s">
        <v>1330</v>
      </c>
      <c r="Q447" s="11">
        <v>48</v>
      </c>
      <c r="R447" s="11">
        <v>4800</v>
      </c>
      <c r="S447" s="13"/>
      <c r="T447" s="11"/>
      <c r="U447" s="63">
        <v>0.7</v>
      </c>
      <c r="V447" s="17">
        <f t="shared" si="40"/>
        <v>0.12500000000000011</v>
      </c>
      <c r="W447" s="38">
        <v>0.8</v>
      </c>
      <c r="X447" s="21" t="s">
        <v>288</v>
      </c>
      <c r="Y447" s="25">
        <f t="shared" si="41"/>
        <v>80</v>
      </c>
      <c r="Z447" s="25">
        <f t="shared" si="42"/>
        <v>98.4</v>
      </c>
      <c r="AA447" s="13">
        <v>0.4</v>
      </c>
      <c r="AB447" s="27">
        <f t="shared" si="43"/>
        <v>0.48</v>
      </c>
      <c r="AC447" s="13">
        <v>0.45</v>
      </c>
      <c r="AD447" s="37">
        <f t="shared" si="44"/>
        <v>0.44000000000000006</v>
      </c>
      <c r="AE447" s="70"/>
      <c r="AF447" s="11"/>
      <c r="AG447" s="41">
        <f t="shared" si="45"/>
        <v>0.8</v>
      </c>
    </row>
    <row r="448" spans="1:33">
      <c r="A448" s="11">
        <v>738720131</v>
      </c>
      <c r="B448" s="11" t="s">
        <v>327</v>
      </c>
      <c r="C448" s="11" t="s">
        <v>2232</v>
      </c>
      <c r="D448" s="11"/>
      <c r="E448" s="12" t="s">
        <v>2245</v>
      </c>
      <c r="F448" s="77" t="s">
        <v>1557</v>
      </c>
      <c r="G448" s="13"/>
      <c r="H448" s="20" t="s">
        <v>2251</v>
      </c>
      <c r="I448" s="13" t="s">
        <v>1487</v>
      </c>
      <c r="J448" s="13" t="s">
        <v>1544</v>
      </c>
      <c r="K448" s="13" t="s">
        <v>41</v>
      </c>
      <c r="L448" s="11" t="s">
        <v>1462</v>
      </c>
      <c r="M448" s="11"/>
      <c r="N448" s="11">
        <v>100</v>
      </c>
      <c r="O448" s="11" t="s">
        <v>288</v>
      </c>
      <c r="P448" s="11" t="s">
        <v>1330</v>
      </c>
      <c r="Q448" s="11">
        <v>48</v>
      </c>
      <c r="R448" s="11">
        <v>4800</v>
      </c>
      <c r="S448" s="13"/>
      <c r="T448" s="11"/>
      <c r="U448" s="63">
        <v>0.83</v>
      </c>
      <c r="V448" s="17">
        <f t="shared" si="40"/>
        <v>0.11702127659574468</v>
      </c>
      <c r="W448" s="38">
        <v>0.94</v>
      </c>
      <c r="X448" s="21" t="s">
        <v>288</v>
      </c>
      <c r="Y448" s="25">
        <f t="shared" si="41"/>
        <v>94</v>
      </c>
      <c r="Z448" s="25">
        <f t="shared" si="42"/>
        <v>115.62</v>
      </c>
      <c r="AA448" s="13">
        <v>0.4</v>
      </c>
      <c r="AB448" s="27">
        <f t="shared" si="43"/>
        <v>0.56399999999999995</v>
      </c>
      <c r="AC448" s="13">
        <v>0.45</v>
      </c>
      <c r="AD448" s="37">
        <f t="shared" si="44"/>
        <v>0.51700000000000002</v>
      </c>
      <c r="AE448" s="70"/>
      <c r="AF448" s="11"/>
      <c r="AG448" s="41">
        <f t="shared" si="45"/>
        <v>0.94</v>
      </c>
    </row>
    <row r="449" spans="1:33">
      <c r="A449" s="11">
        <v>738720135</v>
      </c>
      <c r="B449" s="11" t="s">
        <v>327</v>
      </c>
      <c r="C449" s="11" t="s">
        <v>2232</v>
      </c>
      <c r="D449" s="11"/>
      <c r="E449" s="12" t="s">
        <v>2245</v>
      </c>
      <c r="F449" s="77" t="s">
        <v>1559</v>
      </c>
      <c r="G449" s="13"/>
      <c r="H449" s="20" t="s">
        <v>2252</v>
      </c>
      <c r="I449" s="13" t="s">
        <v>1487</v>
      </c>
      <c r="J449" s="13" t="s">
        <v>1544</v>
      </c>
      <c r="K449" s="13" t="s">
        <v>41</v>
      </c>
      <c r="L449" s="11" t="s">
        <v>1462</v>
      </c>
      <c r="M449" s="11"/>
      <c r="N449" s="11">
        <v>100</v>
      </c>
      <c r="O449" s="11" t="s">
        <v>288</v>
      </c>
      <c r="P449" s="11" t="s">
        <v>1330</v>
      </c>
      <c r="Q449" s="11">
        <v>64</v>
      </c>
      <c r="R449" s="11">
        <v>6400</v>
      </c>
      <c r="S449" s="13"/>
      <c r="T449" s="11"/>
      <c r="U449" s="63">
        <v>1.08</v>
      </c>
      <c r="V449" s="17">
        <f t="shared" si="40"/>
        <v>9.9999999999999867E-2</v>
      </c>
      <c r="W449" s="38">
        <v>1.2</v>
      </c>
      <c r="X449" s="21" t="s">
        <v>288</v>
      </c>
      <c r="Y449" s="25">
        <f t="shared" si="41"/>
        <v>120</v>
      </c>
      <c r="Z449" s="25">
        <f t="shared" si="42"/>
        <v>147.6</v>
      </c>
      <c r="AA449" s="13">
        <v>0.4</v>
      </c>
      <c r="AB449" s="27">
        <f t="shared" si="43"/>
        <v>0.72</v>
      </c>
      <c r="AC449" s="13">
        <v>0.45</v>
      </c>
      <c r="AD449" s="37">
        <f t="shared" si="44"/>
        <v>0.66</v>
      </c>
      <c r="AE449" s="70"/>
      <c r="AF449" s="11"/>
      <c r="AG449" s="41">
        <f t="shared" si="45"/>
        <v>1.2</v>
      </c>
    </row>
    <row r="450" spans="1:33">
      <c r="A450" s="11">
        <v>738720139</v>
      </c>
      <c r="B450" s="11" t="s">
        <v>327</v>
      </c>
      <c r="C450" s="11" t="s">
        <v>2232</v>
      </c>
      <c r="D450" s="11"/>
      <c r="E450" s="12" t="s">
        <v>2245</v>
      </c>
      <c r="F450" s="77" t="s">
        <v>1561</v>
      </c>
      <c r="G450" s="13"/>
      <c r="H450" s="20" t="s">
        <v>2253</v>
      </c>
      <c r="I450" s="13" t="s">
        <v>1487</v>
      </c>
      <c r="J450" s="13" t="s">
        <v>1544</v>
      </c>
      <c r="K450" s="13" t="s">
        <v>41</v>
      </c>
      <c r="L450" s="11" t="s">
        <v>1462</v>
      </c>
      <c r="M450" s="11"/>
      <c r="N450" s="11">
        <v>100</v>
      </c>
      <c r="O450" s="11" t="s">
        <v>288</v>
      </c>
      <c r="P450" s="11" t="s">
        <v>1330</v>
      </c>
      <c r="Q450" s="11">
        <v>64</v>
      </c>
      <c r="R450" s="11">
        <v>6400</v>
      </c>
      <c r="S450" s="13"/>
      <c r="T450" s="11"/>
      <c r="U450" s="63">
        <v>1.2</v>
      </c>
      <c r="V450" s="17">
        <f t="shared" ref="V450:V513" si="46">1-(U450/W450)</f>
        <v>0.10447761194029859</v>
      </c>
      <c r="W450" s="38">
        <v>1.34</v>
      </c>
      <c r="X450" s="21" t="s">
        <v>288</v>
      </c>
      <c r="Y450" s="25">
        <f t="shared" ref="Y450:Y513" si="47">W450*N450</f>
        <v>134</v>
      </c>
      <c r="Z450" s="25">
        <f t="shared" ref="Z450:Z513" si="48">Y450*1.23</f>
        <v>164.82</v>
      </c>
      <c r="AA450" s="13">
        <v>0.4</v>
      </c>
      <c r="AB450" s="27">
        <f t="shared" ref="AB450:AB513" si="49">W450*(1-AA450)</f>
        <v>0.80400000000000005</v>
      </c>
      <c r="AC450" s="13">
        <v>0.45</v>
      </c>
      <c r="AD450" s="37">
        <f t="shared" ref="AD450:AD513" si="50">W450*(1-AC450)</f>
        <v>0.7370000000000001</v>
      </c>
      <c r="AE450" s="70"/>
      <c r="AF450" s="11"/>
      <c r="AG450" s="41">
        <f t="shared" ref="AG450:AG513" si="51">W450*(1-(AF450/100))</f>
        <v>1.34</v>
      </c>
    </row>
    <row r="451" spans="1:33">
      <c r="A451" s="11">
        <v>738720143</v>
      </c>
      <c r="B451" s="11" t="s">
        <v>327</v>
      </c>
      <c r="C451" s="11" t="s">
        <v>2232</v>
      </c>
      <c r="D451" s="11"/>
      <c r="E451" s="12" t="s">
        <v>2245</v>
      </c>
      <c r="F451" s="77" t="s">
        <v>1563</v>
      </c>
      <c r="G451" s="13"/>
      <c r="H451" s="20" t="s">
        <v>2254</v>
      </c>
      <c r="I451" s="13" t="s">
        <v>1487</v>
      </c>
      <c r="J451" s="13" t="s">
        <v>1544</v>
      </c>
      <c r="K451" s="13" t="s">
        <v>41</v>
      </c>
      <c r="L451" s="11" t="s">
        <v>1462</v>
      </c>
      <c r="M451" s="11"/>
      <c r="N451" s="11">
        <v>100</v>
      </c>
      <c r="O451" s="11" t="s">
        <v>288</v>
      </c>
      <c r="P451" s="11" t="s">
        <v>1330</v>
      </c>
      <c r="Q451" s="11">
        <v>40</v>
      </c>
      <c r="R451" s="11">
        <v>4000</v>
      </c>
      <c r="S451" s="13"/>
      <c r="T451" s="11"/>
      <c r="U451" s="63">
        <v>1.28</v>
      </c>
      <c r="V451" s="17">
        <f t="shared" si="46"/>
        <v>0.12328767123287665</v>
      </c>
      <c r="W451" s="38">
        <v>1.46</v>
      </c>
      <c r="X451" s="21" t="s">
        <v>288</v>
      </c>
      <c r="Y451" s="25">
        <f t="shared" si="47"/>
        <v>146</v>
      </c>
      <c r="Z451" s="25">
        <f t="shared" si="48"/>
        <v>179.57999999999998</v>
      </c>
      <c r="AA451" s="13">
        <v>0.4</v>
      </c>
      <c r="AB451" s="27">
        <f t="shared" si="49"/>
        <v>0.876</v>
      </c>
      <c r="AC451" s="13">
        <v>0.45</v>
      </c>
      <c r="AD451" s="37">
        <f t="shared" si="50"/>
        <v>0.80300000000000005</v>
      </c>
      <c r="AE451" s="70"/>
      <c r="AF451" s="11"/>
      <c r="AG451" s="41">
        <f t="shared" si="51"/>
        <v>1.46</v>
      </c>
    </row>
    <row r="452" spans="1:33">
      <c r="A452" s="11">
        <v>738720185</v>
      </c>
      <c r="B452" s="11" t="s">
        <v>327</v>
      </c>
      <c r="C452" s="11" t="s">
        <v>2232</v>
      </c>
      <c r="D452" s="11"/>
      <c r="E452" s="12" t="s">
        <v>2245</v>
      </c>
      <c r="F452" s="77" t="s">
        <v>1565</v>
      </c>
      <c r="G452" s="13"/>
      <c r="H452" s="20" t="s">
        <v>2255</v>
      </c>
      <c r="I452" s="13" t="s">
        <v>1487</v>
      </c>
      <c r="J452" s="13" t="s">
        <v>1544</v>
      </c>
      <c r="K452" s="13" t="s">
        <v>41</v>
      </c>
      <c r="L452" s="11" t="s">
        <v>1462</v>
      </c>
      <c r="M452" s="11"/>
      <c r="N452" s="11">
        <v>100</v>
      </c>
      <c r="O452" s="11" t="s">
        <v>288</v>
      </c>
      <c r="P452" s="11" t="s">
        <v>1330</v>
      </c>
      <c r="Q452" s="11">
        <v>32</v>
      </c>
      <c r="R452" s="11">
        <v>3200</v>
      </c>
      <c r="S452" s="13"/>
      <c r="T452" s="11"/>
      <c r="U452" s="63">
        <v>1.4</v>
      </c>
      <c r="V452" s="17">
        <f t="shared" si="46"/>
        <v>0.11949685534591203</v>
      </c>
      <c r="W452" s="38">
        <v>1.59</v>
      </c>
      <c r="X452" s="21" t="s">
        <v>288</v>
      </c>
      <c r="Y452" s="25">
        <f t="shared" si="47"/>
        <v>159</v>
      </c>
      <c r="Z452" s="25">
        <f t="shared" si="48"/>
        <v>195.57</v>
      </c>
      <c r="AA452" s="13">
        <v>0.4</v>
      </c>
      <c r="AB452" s="27">
        <f t="shared" si="49"/>
        <v>0.95399999999999996</v>
      </c>
      <c r="AC452" s="13">
        <v>0.45</v>
      </c>
      <c r="AD452" s="37">
        <f t="shared" si="50"/>
        <v>0.87450000000000017</v>
      </c>
      <c r="AE452" s="70"/>
      <c r="AF452" s="11"/>
      <c r="AG452" s="41">
        <f t="shared" si="51"/>
        <v>1.59</v>
      </c>
    </row>
    <row r="453" spans="1:33">
      <c r="A453" s="11">
        <v>738720275</v>
      </c>
      <c r="B453" s="11" t="s">
        <v>327</v>
      </c>
      <c r="C453" s="11" t="s">
        <v>2232</v>
      </c>
      <c r="D453" s="11"/>
      <c r="E453" s="12" t="s">
        <v>2245</v>
      </c>
      <c r="F453" s="77" t="s">
        <v>1567</v>
      </c>
      <c r="G453" s="13"/>
      <c r="H453" s="20" t="s">
        <v>2256</v>
      </c>
      <c r="I453" s="13" t="s">
        <v>1487</v>
      </c>
      <c r="J453" s="13" t="s">
        <v>1544</v>
      </c>
      <c r="K453" s="13" t="s">
        <v>41</v>
      </c>
      <c r="L453" s="11" t="s">
        <v>1462</v>
      </c>
      <c r="M453" s="11"/>
      <c r="N453" s="11">
        <v>100</v>
      </c>
      <c r="O453" s="11" t="s">
        <v>288</v>
      </c>
      <c r="P453" s="11" t="s">
        <v>1330</v>
      </c>
      <c r="Q453" s="11">
        <v>32</v>
      </c>
      <c r="R453" s="11">
        <v>3200</v>
      </c>
      <c r="S453" s="13"/>
      <c r="T453" s="11"/>
      <c r="U453" s="63">
        <v>1.5</v>
      </c>
      <c r="V453" s="17">
        <f t="shared" si="46"/>
        <v>0.11764705882352944</v>
      </c>
      <c r="W453" s="38">
        <v>1.7</v>
      </c>
      <c r="X453" s="21" t="s">
        <v>288</v>
      </c>
      <c r="Y453" s="25">
        <f t="shared" si="47"/>
        <v>170</v>
      </c>
      <c r="Z453" s="25">
        <f t="shared" si="48"/>
        <v>209.1</v>
      </c>
      <c r="AA453" s="13">
        <v>0.4</v>
      </c>
      <c r="AB453" s="27">
        <f t="shared" si="49"/>
        <v>1.02</v>
      </c>
      <c r="AC453" s="13">
        <v>0.45</v>
      </c>
      <c r="AD453" s="37">
        <f t="shared" si="50"/>
        <v>0.93500000000000005</v>
      </c>
      <c r="AE453" s="70"/>
      <c r="AF453" s="11"/>
      <c r="AG453" s="41">
        <f t="shared" si="51"/>
        <v>1.7</v>
      </c>
    </row>
    <row r="454" spans="1:33">
      <c r="A454" s="11">
        <v>738720277</v>
      </c>
      <c r="B454" s="11" t="s">
        <v>327</v>
      </c>
      <c r="C454" s="11" t="s">
        <v>2232</v>
      </c>
      <c r="D454" s="11"/>
      <c r="E454" s="12" t="s">
        <v>2245</v>
      </c>
      <c r="F454" s="77" t="s">
        <v>1569</v>
      </c>
      <c r="G454" s="13"/>
      <c r="H454" s="20" t="s">
        <v>2257</v>
      </c>
      <c r="I454" s="13" t="s">
        <v>1487</v>
      </c>
      <c r="J454" s="13" t="s">
        <v>1544</v>
      </c>
      <c r="K454" s="13" t="s">
        <v>41</v>
      </c>
      <c r="L454" s="11" t="s">
        <v>1462</v>
      </c>
      <c r="M454" s="11"/>
      <c r="N454" s="11">
        <v>100</v>
      </c>
      <c r="O454" s="11" t="s">
        <v>288</v>
      </c>
      <c r="P454" s="11" t="s">
        <v>1330</v>
      </c>
      <c r="Q454" s="11">
        <v>20</v>
      </c>
      <c r="R454" s="11">
        <v>2000</v>
      </c>
      <c r="S454" s="13"/>
      <c r="T454" s="11"/>
      <c r="U454" s="63">
        <v>1.62</v>
      </c>
      <c r="V454" s="17">
        <f t="shared" si="46"/>
        <v>0.12432432432432428</v>
      </c>
      <c r="W454" s="38">
        <v>1.85</v>
      </c>
      <c r="X454" s="21" t="s">
        <v>288</v>
      </c>
      <c r="Y454" s="25">
        <f t="shared" si="47"/>
        <v>185</v>
      </c>
      <c r="Z454" s="25">
        <f t="shared" si="48"/>
        <v>227.54999999999998</v>
      </c>
      <c r="AA454" s="13">
        <v>0.4</v>
      </c>
      <c r="AB454" s="27">
        <f t="shared" si="49"/>
        <v>1.1100000000000001</v>
      </c>
      <c r="AC454" s="13">
        <v>0.45</v>
      </c>
      <c r="AD454" s="37">
        <f t="shared" si="50"/>
        <v>1.0175000000000001</v>
      </c>
      <c r="AE454" s="70"/>
      <c r="AF454" s="11"/>
      <c r="AG454" s="41">
        <f t="shared" si="51"/>
        <v>1.85</v>
      </c>
    </row>
    <row r="455" spans="1:33">
      <c r="A455" s="11">
        <v>738721023</v>
      </c>
      <c r="B455" s="11" t="s">
        <v>327</v>
      </c>
      <c r="C455" s="11" t="s">
        <v>2232</v>
      </c>
      <c r="D455" s="11"/>
      <c r="E455" s="12" t="s">
        <v>2245</v>
      </c>
      <c r="F455" s="77" t="s">
        <v>1571</v>
      </c>
      <c r="G455" s="13"/>
      <c r="H455" s="20" t="s">
        <v>2258</v>
      </c>
      <c r="I455" s="13" t="s">
        <v>1487</v>
      </c>
      <c r="J455" s="13" t="s">
        <v>1544</v>
      </c>
      <c r="K455" s="13" t="s">
        <v>41</v>
      </c>
      <c r="L455" s="11" t="s">
        <v>1462</v>
      </c>
      <c r="M455" s="11"/>
      <c r="N455" s="11">
        <v>100</v>
      </c>
      <c r="O455" s="11" t="s">
        <v>288</v>
      </c>
      <c r="P455" s="11" t="s">
        <v>1330</v>
      </c>
      <c r="Q455" s="11">
        <v>20</v>
      </c>
      <c r="R455" s="11">
        <v>2000</v>
      </c>
      <c r="S455" s="13"/>
      <c r="T455" s="11"/>
      <c r="U455" s="63">
        <v>1.71</v>
      </c>
      <c r="V455" s="17">
        <f t="shared" si="46"/>
        <v>0.12307692307692308</v>
      </c>
      <c r="W455" s="38">
        <v>1.95</v>
      </c>
      <c r="X455" s="21" t="s">
        <v>288</v>
      </c>
      <c r="Y455" s="25">
        <f t="shared" si="47"/>
        <v>195</v>
      </c>
      <c r="Z455" s="25">
        <f t="shared" si="48"/>
        <v>239.85</v>
      </c>
      <c r="AA455" s="13">
        <v>0.4</v>
      </c>
      <c r="AB455" s="27">
        <f t="shared" si="49"/>
        <v>1.17</v>
      </c>
      <c r="AC455" s="13">
        <v>0.45</v>
      </c>
      <c r="AD455" s="37">
        <f t="shared" si="50"/>
        <v>1.0725</v>
      </c>
      <c r="AE455" s="70"/>
      <c r="AF455" s="11"/>
      <c r="AG455" s="41">
        <f t="shared" si="51"/>
        <v>1.95</v>
      </c>
    </row>
    <row r="456" spans="1:33">
      <c r="A456" s="11">
        <v>738721024</v>
      </c>
      <c r="B456" s="11" t="s">
        <v>327</v>
      </c>
      <c r="C456" s="11" t="s">
        <v>2232</v>
      </c>
      <c r="D456" s="11"/>
      <c r="E456" s="12" t="s">
        <v>2245</v>
      </c>
      <c r="F456" s="77" t="s">
        <v>1573</v>
      </c>
      <c r="G456" s="13"/>
      <c r="H456" s="20" t="s">
        <v>2259</v>
      </c>
      <c r="I456" s="13" t="s">
        <v>1487</v>
      </c>
      <c r="J456" s="13" t="s">
        <v>1544</v>
      </c>
      <c r="K456" s="13" t="s">
        <v>41</v>
      </c>
      <c r="L456" s="11" t="s">
        <v>1462</v>
      </c>
      <c r="M456" s="11"/>
      <c r="N456" s="11">
        <v>100</v>
      </c>
      <c r="O456" s="11" t="s">
        <v>288</v>
      </c>
      <c r="P456" s="11" t="s">
        <v>1330</v>
      </c>
      <c r="Q456" s="11">
        <v>20</v>
      </c>
      <c r="R456" s="11">
        <v>2000</v>
      </c>
      <c r="S456" s="13"/>
      <c r="T456" s="11"/>
      <c r="U456" s="63">
        <v>1.83</v>
      </c>
      <c r="V456" s="17">
        <f t="shared" si="46"/>
        <v>0.12440191387559796</v>
      </c>
      <c r="W456" s="38">
        <v>2.09</v>
      </c>
      <c r="X456" s="21" t="s">
        <v>288</v>
      </c>
      <c r="Y456" s="25">
        <f t="shared" si="47"/>
        <v>209</v>
      </c>
      <c r="Z456" s="25">
        <f t="shared" si="48"/>
        <v>257.07</v>
      </c>
      <c r="AA456" s="13">
        <v>0.4</v>
      </c>
      <c r="AB456" s="27">
        <f t="shared" si="49"/>
        <v>1.2539999999999998</v>
      </c>
      <c r="AC456" s="13">
        <v>0.45</v>
      </c>
      <c r="AD456" s="37">
        <f t="shared" si="50"/>
        <v>1.1495</v>
      </c>
      <c r="AE456" s="70"/>
      <c r="AF456" s="11"/>
      <c r="AG456" s="41">
        <f t="shared" si="51"/>
        <v>2.09</v>
      </c>
    </row>
    <row r="457" spans="1:33">
      <c r="A457" s="11">
        <v>738721065</v>
      </c>
      <c r="B457" s="11" t="s">
        <v>327</v>
      </c>
      <c r="C457" s="11" t="s">
        <v>2232</v>
      </c>
      <c r="D457" s="11"/>
      <c r="E457" s="12" t="s">
        <v>2245</v>
      </c>
      <c r="F457" s="77" t="s">
        <v>1575</v>
      </c>
      <c r="G457" s="13"/>
      <c r="H457" s="20" t="s">
        <v>2260</v>
      </c>
      <c r="I457" s="13" t="s">
        <v>1487</v>
      </c>
      <c r="J457" s="13" t="s">
        <v>1544</v>
      </c>
      <c r="K457" s="13" t="s">
        <v>41</v>
      </c>
      <c r="L457" s="11" t="s">
        <v>1462</v>
      </c>
      <c r="M457" s="11"/>
      <c r="N457" s="11">
        <v>100</v>
      </c>
      <c r="O457" s="11" t="s">
        <v>288</v>
      </c>
      <c r="P457" s="11" t="s">
        <v>1330</v>
      </c>
      <c r="Q457" s="11">
        <v>20</v>
      </c>
      <c r="R457" s="11">
        <v>2000</v>
      </c>
      <c r="S457" s="13"/>
      <c r="T457" s="11"/>
      <c r="U457" s="63">
        <v>1.96</v>
      </c>
      <c r="V457" s="17">
        <f t="shared" si="46"/>
        <v>0.12500000000000011</v>
      </c>
      <c r="W457" s="38">
        <v>2.2400000000000002</v>
      </c>
      <c r="X457" s="21" t="s">
        <v>288</v>
      </c>
      <c r="Y457" s="25">
        <f t="shared" si="47"/>
        <v>224.00000000000003</v>
      </c>
      <c r="Z457" s="25">
        <f t="shared" si="48"/>
        <v>275.52000000000004</v>
      </c>
      <c r="AA457" s="13">
        <v>0.4</v>
      </c>
      <c r="AB457" s="27">
        <f t="shared" si="49"/>
        <v>1.3440000000000001</v>
      </c>
      <c r="AC457" s="13">
        <v>0.45</v>
      </c>
      <c r="AD457" s="37">
        <f t="shared" si="50"/>
        <v>1.2320000000000002</v>
      </c>
      <c r="AE457" s="70"/>
      <c r="AF457" s="11"/>
      <c r="AG457" s="41">
        <f t="shared" si="51"/>
        <v>2.2400000000000002</v>
      </c>
    </row>
    <row r="458" spans="1:33">
      <c r="A458" s="11">
        <v>738721066</v>
      </c>
      <c r="B458" s="11" t="s">
        <v>327</v>
      </c>
      <c r="C458" s="11" t="s">
        <v>2232</v>
      </c>
      <c r="D458" s="11"/>
      <c r="E458" s="12" t="s">
        <v>2245</v>
      </c>
      <c r="F458" s="77" t="s">
        <v>1577</v>
      </c>
      <c r="G458" s="13"/>
      <c r="H458" s="20" t="s">
        <v>2261</v>
      </c>
      <c r="I458" s="13" t="s">
        <v>1487</v>
      </c>
      <c r="J458" s="13" t="s">
        <v>1544</v>
      </c>
      <c r="K458" s="13" t="s">
        <v>41</v>
      </c>
      <c r="L458" s="11" t="s">
        <v>1462</v>
      </c>
      <c r="M458" s="11"/>
      <c r="N458" s="11">
        <v>100</v>
      </c>
      <c r="O458" s="11" t="s">
        <v>288</v>
      </c>
      <c r="P458" s="11" t="s">
        <v>1330</v>
      </c>
      <c r="Q458" s="11">
        <v>20</v>
      </c>
      <c r="R458" s="11">
        <v>2000</v>
      </c>
      <c r="S458" s="13"/>
      <c r="T458" s="11"/>
      <c r="U458" s="63">
        <v>2.08</v>
      </c>
      <c r="V458" s="17">
        <f t="shared" si="46"/>
        <v>0.1223628691983123</v>
      </c>
      <c r="W458" s="38">
        <v>2.37</v>
      </c>
      <c r="X458" s="21" t="s">
        <v>288</v>
      </c>
      <c r="Y458" s="25">
        <f t="shared" si="47"/>
        <v>237</v>
      </c>
      <c r="Z458" s="25">
        <f t="shared" si="48"/>
        <v>291.51</v>
      </c>
      <c r="AA458" s="13">
        <v>0.4</v>
      </c>
      <c r="AB458" s="27">
        <f t="shared" si="49"/>
        <v>1.4219999999999999</v>
      </c>
      <c r="AC458" s="13">
        <v>0.45</v>
      </c>
      <c r="AD458" s="37">
        <f t="shared" si="50"/>
        <v>1.3035000000000001</v>
      </c>
      <c r="AE458" s="70"/>
      <c r="AF458" s="11"/>
      <c r="AG458" s="41">
        <f t="shared" si="51"/>
        <v>2.37</v>
      </c>
    </row>
    <row r="459" spans="1:33">
      <c r="A459" s="11">
        <v>738721067</v>
      </c>
      <c r="B459" s="11" t="s">
        <v>327</v>
      </c>
      <c r="C459" s="11" t="s">
        <v>2232</v>
      </c>
      <c r="D459" s="11"/>
      <c r="E459" s="12" t="s">
        <v>2245</v>
      </c>
      <c r="F459" s="77" t="s">
        <v>1579</v>
      </c>
      <c r="G459" s="13"/>
      <c r="H459" s="20" t="s">
        <v>2262</v>
      </c>
      <c r="I459" s="13" t="s">
        <v>1487</v>
      </c>
      <c r="J459" s="13" t="s">
        <v>1544</v>
      </c>
      <c r="K459" s="13" t="s">
        <v>41</v>
      </c>
      <c r="L459" s="11" t="s">
        <v>1462</v>
      </c>
      <c r="M459" s="11"/>
      <c r="N459" s="11">
        <v>100</v>
      </c>
      <c r="O459" s="11" t="s">
        <v>288</v>
      </c>
      <c r="P459" s="11" t="s">
        <v>1330</v>
      </c>
      <c r="Q459" s="11">
        <v>20</v>
      </c>
      <c r="R459" s="11">
        <v>2000</v>
      </c>
      <c r="S459" s="13"/>
      <c r="T459" s="11"/>
      <c r="U459" s="63">
        <v>2.2000000000000002</v>
      </c>
      <c r="V459" s="17">
        <f t="shared" si="46"/>
        <v>0.12698412698412687</v>
      </c>
      <c r="W459" s="38">
        <v>2.52</v>
      </c>
      <c r="X459" s="21" t="s">
        <v>288</v>
      </c>
      <c r="Y459" s="25">
        <f t="shared" si="47"/>
        <v>252</v>
      </c>
      <c r="Z459" s="25">
        <f t="shared" si="48"/>
        <v>309.95999999999998</v>
      </c>
      <c r="AA459" s="13">
        <v>0.4</v>
      </c>
      <c r="AB459" s="27">
        <f t="shared" si="49"/>
        <v>1.512</v>
      </c>
      <c r="AC459" s="13">
        <v>0.45</v>
      </c>
      <c r="AD459" s="37">
        <f t="shared" si="50"/>
        <v>1.3860000000000001</v>
      </c>
      <c r="AE459" s="70"/>
      <c r="AF459" s="11"/>
      <c r="AG459" s="41">
        <f t="shared" si="51"/>
        <v>2.52</v>
      </c>
    </row>
    <row r="460" spans="1:33">
      <c r="A460" s="11">
        <v>738721068</v>
      </c>
      <c r="B460" s="11" t="s">
        <v>327</v>
      </c>
      <c r="C460" s="11" t="s">
        <v>2232</v>
      </c>
      <c r="D460" s="11"/>
      <c r="E460" s="12" t="s">
        <v>2263</v>
      </c>
      <c r="F460" s="77" t="s">
        <v>2264</v>
      </c>
      <c r="G460" s="13"/>
      <c r="H460" s="20" t="s">
        <v>2265</v>
      </c>
      <c r="I460" s="13" t="s">
        <v>1487</v>
      </c>
      <c r="J460" s="13" t="s">
        <v>1544</v>
      </c>
      <c r="K460" s="13" t="s">
        <v>41</v>
      </c>
      <c r="L460" s="11" t="s">
        <v>1462</v>
      </c>
      <c r="M460" s="11"/>
      <c r="N460" s="11">
        <v>1</v>
      </c>
      <c r="O460" s="11" t="s">
        <v>288</v>
      </c>
      <c r="P460" s="11" t="s">
        <v>1465</v>
      </c>
      <c r="Q460" s="11">
        <v>504</v>
      </c>
      <c r="R460" s="11">
        <v>504</v>
      </c>
      <c r="S460" s="13"/>
      <c r="T460" s="11"/>
      <c r="U460" s="63">
        <v>180</v>
      </c>
      <c r="V460" s="17">
        <f t="shared" si="46"/>
        <v>5.2631578947368474E-2</v>
      </c>
      <c r="W460" s="38">
        <v>190</v>
      </c>
      <c r="X460" s="21" t="s">
        <v>288</v>
      </c>
      <c r="Y460" s="25">
        <f t="shared" si="47"/>
        <v>190</v>
      </c>
      <c r="Z460" s="25">
        <f t="shared" si="48"/>
        <v>233.7</v>
      </c>
      <c r="AA460" s="13">
        <v>0.4</v>
      </c>
      <c r="AB460" s="27">
        <f t="shared" si="49"/>
        <v>114</v>
      </c>
      <c r="AC460" s="13">
        <v>0.45</v>
      </c>
      <c r="AD460" s="37">
        <f t="shared" si="50"/>
        <v>104.50000000000001</v>
      </c>
      <c r="AE460" s="70"/>
      <c r="AF460" s="11"/>
      <c r="AG460" s="41">
        <f t="shared" si="51"/>
        <v>190</v>
      </c>
    </row>
    <row r="461" spans="1:33">
      <c r="A461" s="11">
        <v>738721077</v>
      </c>
      <c r="B461" s="11" t="s">
        <v>327</v>
      </c>
      <c r="C461" s="11" t="s">
        <v>2232</v>
      </c>
      <c r="D461" s="11"/>
      <c r="E461" s="12" t="s">
        <v>2266</v>
      </c>
      <c r="F461" s="77" t="s">
        <v>1622</v>
      </c>
      <c r="G461" s="13" t="s">
        <v>2267</v>
      </c>
      <c r="H461" s="20" t="s">
        <v>2268</v>
      </c>
      <c r="I461" s="13" t="s">
        <v>1487</v>
      </c>
      <c r="J461" s="13" t="s">
        <v>1625</v>
      </c>
      <c r="K461" s="13" t="s">
        <v>41</v>
      </c>
      <c r="L461" s="11" t="s">
        <v>1462</v>
      </c>
      <c r="M461" s="11"/>
      <c r="N461" s="11">
        <v>200</v>
      </c>
      <c r="O461" s="11" t="s">
        <v>288</v>
      </c>
      <c r="P461" s="11" t="s">
        <v>1011</v>
      </c>
      <c r="Q461" s="11">
        <v>80</v>
      </c>
      <c r="R461" s="11">
        <v>16000</v>
      </c>
      <c r="S461" s="13"/>
      <c r="T461" s="11"/>
      <c r="U461" s="63">
        <v>8.5000000000000006E-2</v>
      </c>
      <c r="V461" s="17">
        <f t="shared" si="46"/>
        <v>0.15000000000000002</v>
      </c>
      <c r="W461" s="38">
        <v>0.1</v>
      </c>
      <c r="X461" s="21" t="s">
        <v>288</v>
      </c>
      <c r="Y461" s="25">
        <f t="shared" si="47"/>
        <v>20</v>
      </c>
      <c r="Z461" s="25">
        <f t="shared" si="48"/>
        <v>24.6</v>
      </c>
      <c r="AA461" s="13">
        <v>0.4</v>
      </c>
      <c r="AB461" s="27">
        <f t="shared" si="49"/>
        <v>0.06</v>
      </c>
      <c r="AC461" s="13">
        <v>0.45</v>
      </c>
      <c r="AD461" s="37">
        <f t="shared" si="50"/>
        <v>5.5000000000000007E-2</v>
      </c>
      <c r="AE461" s="70"/>
      <c r="AF461" s="11"/>
      <c r="AG461" s="41">
        <f t="shared" si="51"/>
        <v>0.1</v>
      </c>
    </row>
    <row r="462" spans="1:33">
      <c r="A462" s="11">
        <v>738721078</v>
      </c>
      <c r="B462" s="11" t="s">
        <v>327</v>
      </c>
      <c r="C462" s="11" t="s">
        <v>2232</v>
      </c>
      <c r="D462" s="11"/>
      <c r="E462" s="12" t="s">
        <v>2269</v>
      </c>
      <c r="F462" s="77" t="s">
        <v>1626</v>
      </c>
      <c r="G462" s="13" t="s">
        <v>2270</v>
      </c>
      <c r="H462" s="20" t="s">
        <v>2271</v>
      </c>
      <c r="I462" s="13" t="s">
        <v>1487</v>
      </c>
      <c r="J462" s="13" t="s">
        <v>1625</v>
      </c>
      <c r="K462" s="13" t="s">
        <v>41</v>
      </c>
      <c r="L462" s="11" t="s">
        <v>1462</v>
      </c>
      <c r="M462" s="11"/>
      <c r="N462" s="11">
        <v>200</v>
      </c>
      <c r="O462" s="11" t="s">
        <v>288</v>
      </c>
      <c r="P462" s="11" t="s">
        <v>1011</v>
      </c>
      <c r="Q462" s="11">
        <v>80</v>
      </c>
      <c r="R462" s="11">
        <v>16000</v>
      </c>
      <c r="S462" s="13"/>
      <c r="T462" s="11"/>
      <c r="U462" s="63">
        <v>8.5000000000000006E-2</v>
      </c>
      <c r="V462" s="17">
        <f t="shared" si="46"/>
        <v>0.15000000000000002</v>
      </c>
      <c r="W462" s="38">
        <v>0.1</v>
      </c>
      <c r="X462" s="21" t="s">
        <v>288</v>
      </c>
      <c r="Y462" s="25">
        <f t="shared" si="47"/>
        <v>20</v>
      </c>
      <c r="Z462" s="25">
        <f t="shared" si="48"/>
        <v>24.6</v>
      </c>
      <c r="AA462" s="13">
        <v>0.4</v>
      </c>
      <c r="AB462" s="27">
        <f t="shared" si="49"/>
        <v>0.06</v>
      </c>
      <c r="AC462" s="13">
        <v>0.45</v>
      </c>
      <c r="AD462" s="37">
        <f t="shared" si="50"/>
        <v>5.5000000000000007E-2</v>
      </c>
      <c r="AE462" s="70"/>
      <c r="AF462" s="11"/>
      <c r="AG462" s="41">
        <f t="shared" si="51"/>
        <v>0.1</v>
      </c>
    </row>
    <row r="463" spans="1:33">
      <c r="A463" s="11">
        <v>738721079</v>
      </c>
      <c r="B463" s="11" t="s">
        <v>327</v>
      </c>
      <c r="C463" s="11" t="s">
        <v>2232</v>
      </c>
      <c r="D463" s="11"/>
      <c r="E463" s="12" t="s">
        <v>2272</v>
      </c>
      <c r="F463" s="77" t="s">
        <v>1617</v>
      </c>
      <c r="G463" s="13" t="s">
        <v>2273</v>
      </c>
      <c r="H463" s="20" t="s">
        <v>2274</v>
      </c>
      <c r="I463" s="13" t="s">
        <v>1487</v>
      </c>
      <c r="J463" s="13" t="s">
        <v>1620</v>
      </c>
      <c r="K463" s="13" t="s">
        <v>41</v>
      </c>
      <c r="L463" s="11" t="s">
        <v>1462</v>
      </c>
      <c r="M463" s="11"/>
      <c r="N463" s="11">
        <v>100</v>
      </c>
      <c r="O463" s="11" t="s">
        <v>288</v>
      </c>
      <c r="P463" s="11" t="s">
        <v>1011</v>
      </c>
      <c r="Q463" s="11">
        <v>120</v>
      </c>
      <c r="R463" s="11">
        <v>12000</v>
      </c>
      <c r="S463" s="13"/>
      <c r="T463" s="11"/>
      <c r="U463" s="63">
        <v>0.125</v>
      </c>
      <c r="V463" s="17">
        <f t="shared" si="46"/>
        <v>0.16666666666666663</v>
      </c>
      <c r="W463" s="38">
        <v>0.15</v>
      </c>
      <c r="X463" s="21" t="s">
        <v>288</v>
      </c>
      <c r="Y463" s="25">
        <f t="shared" si="47"/>
        <v>15</v>
      </c>
      <c r="Z463" s="25">
        <f t="shared" si="48"/>
        <v>18.45</v>
      </c>
      <c r="AA463" s="13">
        <v>0.4</v>
      </c>
      <c r="AB463" s="27">
        <f t="shared" si="49"/>
        <v>0.09</v>
      </c>
      <c r="AC463" s="13">
        <v>0.45</v>
      </c>
      <c r="AD463" s="37">
        <f t="shared" si="50"/>
        <v>8.2500000000000004E-2</v>
      </c>
      <c r="AE463" s="70"/>
      <c r="AF463" s="11"/>
      <c r="AG463" s="41">
        <f t="shared" si="51"/>
        <v>0.15</v>
      </c>
    </row>
    <row r="464" spans="1:33">
      <c r="A464" s="11">
        <v>738721069</v>
      </c>
      <c r="B464" s="11" t="s">
        <v>327</v>
      </c>
      <c r="C464" s="11" t="s">
        <v>2232</v>
      </c>
      <c r="D464" s="11"/>
      <c r="E464" s="12" t="s">
        <v>2275</v>
      </c>
      <c r="F464" s="77"/>
      <c r="G464" s="13" t="s">
        <v>2276</v>
      </c>
      <c r="H464" s="20" t="s">
        <v>2277</v>
      </c>
      <c r="I464" s="13" t="s">
        <v>1487</v>
      </c>
      <c r="J464" s="13" t="s">
        <v>1625</v>
      </c>
      <c r="K464" s="13" t="s">
        <v>41</v>
      </c>
      <c r="L464" s="11" t="s">
        <v>1462</v>
      </c>
      <c r="M464" s="11"/>
      <c r="N464" s="11">
        <v>100</v>
      </c>
      <c r="O464" s="11" t="s">
        <v>288</v>
      </c>
      <c r="P464" s="11" t="s">
        <v>1011</v>
      </c>
      <c r="Q464" s="11">
        <v>10</v>
      </c>
      <c r="R464" s="11">
        <v>1000</v>
      </c>
      <c r="S464" s="13"/>
      <c r="T464" s="11"/>
      <c r="U464" s="63">
        <v>4.7E-2</v>
      </c>
      <c r="V464" s="17">
        <f t="shared" si="46"/>
        <v>6.0000000000000053E-2</v>
      </c>
      <c r="W464" s="38">
        <v>0.05</v>
      </c>
      <c r="X464" s="21" t="s">
        <v>288</v>
      </c>
      <c r="Y464" s="25">
        <f t="shared" si="47"/>
        <v>5</v>
      </c>
      <c r="Z464" s="25">
        <f t="shared" si="48"/>
        <v>6.15</v>
      </c>
      <c r="AA464" s="13">
        <v>0.4</v>
      </c>
      <c r="AB464" s="27">
        <f t="shared" si="49"/>
        <v>0.03</v>
      </c>
      <c r="AC464" s="13">
        <v>0.45</v>
      </c>
      <c r="AD464" s="37">
        <f t="shared" si="50"/>
        <v>2.7500000000000004E-2</v>
      </c>
      <c r="AE464" s="70"/>
      <c r="AF464" s="11"/>
      <c r="AG464" s="41">
        <f t="shared" si="51"/>
        <v>0.05</v>
      </c>
    </row>
    <row r="465" spans="1:33">
      <c r="A465" s="82" t="s">
        <v>2278</v>
      </c>
      <c r="B465" s="11" t="s">
        <v>65</v>
      </c>
      <c r="C465" s="11" t="s">
        <v>2232</v>
      </c>
      <c r="D465" s="11"/>
      <c r="E465" s="12" t="s">
        <v>2279</v>
      </c>
      <c r="F465" s="77"/>
      <c r="G465" s="13"/>
      <c r="H465" s="20" t="s">
        <v>2280</v>
      </c>
      <c r="I465" s="13" t="s">
        <v>1487</v>
      </c>
      <c r="J465" s="13" t="s">
        <v>1544</v>
      </c>
      <c r="K465" s="13" t="s">
        <v>41</v>
      </c>
      <c r="L465" s="11" t="s">
        <v>1462</v>
      </c>
      <c r="M465" s="11"/>
      <c r="N465" s="11">
        <v>100</v>
      </c>
      <c r="O465" s="11" t="s">
        <v>288</v>
      </c>
      <c r="P465" s="11" t="s">
        <v>1330</v>
      </c>
      <c r="Q465" s="11">
        <v>0</v>
      </c>
      <c r="R465" s="11"/>
      <c r="S465" s="13"/>
      <c r="T465" s="11"/>
      <c r="U465" s="13">
        <v>0.65</v>
      </c>
      <c r="V465" s="17">
        <f t="shared" si="46"/>
        <v>5.7971014492753548E-2</v>
      </c>
      <c r="W465" s="38">
        <v>0.69</v>
      </c>
      <c r="X465" s="21" t="s">
        <v>288</v>
      </c>
      <c r="Y465" s="25">
        <f t="shared" si="47"/>
        <v>69</v>
      </c>
      <c r="Z465" s="25">
        <f t="shared" si="48"/>
        <v>84.87</v>
      </c>
      <c r="AA465" s="13">
        <v>0.4</v>
      </c>
      <c r="AB465" s="27">
        <f t="shared" si="49"/>
        <v>0.41399999999999998</v>
      </c>
      <c r="AC465" s="13">
        <v>0.45</v>
      </c>
      <c r="AD465" s="37">
        <f t="shared" si="50"/>
        <v>0.3795</v>
      </c>
      <c r="AE465" s="70"/>
      <c r="AF465" s="11"/>
      <c r="AG465" s="41">
        <f t="shared" si="51"/>
        <v>0.69</v>
      </c>
    </row>
    <row r="466" spans="1:33">
      <c r="A466" s="11">
        <v>738721051</v>
      </c>
      <c r="B466" s="11" t="s">
        <v>65</v>
      </c>
      <c r="C466" s="11" t="s">
        <v>2281</v>
      </c>
      <c r="D466" s="11"/>
      <c r="E466" s="12" t="s">
        <v>2282</v>
      </c>
      <c r="F466" s="77" t="s">
        <v>1696</v>
      </c>
      <c r="G466" s="13"/>
      <c r="H466" s="20" t="s">
        <v>2283</v>
      </c>
      <c r="I466" s="13" t="s">
        <v>1487</v>
      </c>
      <c r="J466" s="13" t="s">
        <v>1544</v>
      </c>
      <c r="K466" s="13" t="s">
        <v>41</v>
      </c>
      <c r="L466" s="11" t="s">
        <v>1462</v>
      </c>
      <c r="M466" s="11"/>
      <c r="N466" s="11">
        <v>350</v>
      </c>
      <c r="O466" s="11" t="s">
        <v>288</v>
      </c>
      <c r="P466" s="11" t="s">
        <v>1330</v>
      </c>
      <c r="Q466" s="11">
        <v>350</v>
      </c>
      <c r="R466" s="11">
        <v>0</v>
      </c>
      <c r="S466" s="13"/>
      <c r="T466" s="11">
        <v>0</v>
      </c>
      <c r="U466" s="13">
        <v>1.48</v>
      </c>
      <c r="V466" s="17"/>
      <c r="W466" s="38">
        <v>0</v>
      </c>
      <c r="X466" s="21" t="s">
        <v>288</v>
      </c>
      <c r="Y466" s="25">
        <f t="shared" si="47"/>
        <v>0</v>
      </c>
      <c r="Z466" s="25">
        <f t="shared" si="48"/>
        <v>0</v>
      </c>
      <c r="AA466" s="13">
        <v>0.4</v>
      </c>
      <c r="AB466" s="27">
        <f t="shared" si="49"/>
        <v>0</v>
      </c>
      <c r="AC466" s="13">
        <v>0.45</v>
      </c>
      <c r="AD466" s="70">
        <f t="shared" si="50"/>
        <v>0</v>
      </c>
      <c r="AE466" s="70"/>
      <c r="AF466" s="11"/>
      <c r="AG466" s="41">
        <f t="shared" si="51"/>
        <v>0</v>
      </c>
    </row>
    <row r="467" spans="1:33">
      <c r="A467" s="11">
        <v>738721052</v>
      </c>
      <c r="B467" s="11" t="s">
        <v>65</v>
      </c>
      <c r="C467" s="11" t="s">
        <v>2281</v>
      </c>
      <c r="D467" s="11"/>
      <c r="E467" s="12" t="s">
        <v>2284</v>
      </c>
      <c r="F467" s="77" t="s">
        <v>1724</v>
      </c>
      <c r="G467" s="13"/>
      <c r="H467" s="20" t="s">
        <v>2285</v>
      </c>
      <c r="I467" s="13" t="s">
        <v>1487</v>
      </c>
      <c r="J467" s="13" t="s">
        <v>1544</v>
      </c>
      <c r="K467" s="13" t="s">
        <v>41</v>
      </c>
      <c r="L467" s="11" t="s">
        <v>1462</v>
      </c>
      <c r="M467" s="11"/>
      <c r="N467" s="11">
        <v>350</v>
      </c>
      <c r="O467" s="11" t="s">
        <v>288</v>
      </c>
      <c r="P467" s="11" t="s">
        <v>1330</v>
      </c>
      <c r="Q467" s="11">
        <v>350</v>
      </c>
      <c r="R467" s="11">
        <v>0</v>
      </c>
      <c r="S467" s="13"/>
      <c r="T467" s="11">
        <v>0</v>
      </c>
      <c r="U467" s="13">
        <v>1.58</v>
      </c>
      <c r="V467" s="17"/>
      <c r="W467" s="38">
        <v>0</v>
      </c>
      <c r="X467" s="21" t="s">
        <v>288</v>
      </c>
      <c r="Y467" s="25">
        <f t="shared" si="47"/>
        <v>0</v>
      </c>
      <c r="Z467" s="25">
        <f t="shared" si="48"/>
        <v>0</v>
      </c>
      <c r="AA467" s="13">
        <v>0.4</v>
      </c>
      <c r="AB467" s="27">
        <f t="shared" si="49"/>
        <v>0</v>
      </c>
      <c r="AC467" s="13">
        <v>0.45</v>
      </c>
      <c r="AD467" s="70">
        <f t="shared" si="50"/>
        <v>0</v>
      </c>
      <c r="AE467" s="70"/>
      <c r="AF467" s="11"/>
      <c r="AG467" s="41">
        <f t="shared" si="51"/>
        <v>0</v>
      </c>
    </row>
    <row r="468" spans="1:33">
      <c r="A468" s="11">
        <v>738721053</v>
      </c>
      <c r="B468" s="11" t="s">
        <v>65</v>
      </c>
      <c r="C468" s="11" t="s">
        <v>2281</v>
      </c>
      <c r="D468" s="11"/>
      <c r="E468" s="12" t="s">
        <v>2286</v>
      </c>
      <c r="F468" s="77" t="s">
        <v>1726</v>
      </c>
      <c r="G468" s="13"/>
      <c r="H468" s="20" t="s">
        <v>2287</v>
      </c>
      <c r="I468" s="13" t="s">
        <v>1487</v>
      </c>
      <c r="J468" s="13" t="s">
        <v>1544</v>
      </c>
      <c r="K468" s="13" t="s">
        <v>41</v>
      </c>
      <c r="L468" s="11" t="s">
        <v>1462</v>
      </c>
      <c r="M468" s="11"/>
      <c r="N468" s="11">
        <v>300</v>
      </c>
      <c r="O468" s="11" t="s">
        <v>288</v>
      </c>
      <c r="P468" s="11" t="s">
        <v>1330</v>
      </c>
      <c r="Q468" s="11">
        <v>300</v>
      </c>
      <c r="R468" s="11">
        <v>0</v>
      </c>
      <c r="S468" s="13"/>
      <c r="T468" s="11">
        <v>0</v>
      </c>
      <c r="U468" s="13">
        <v>1.67</v>
      </c>
      <c r="V468" s="17"/>
      <c r="W468" s="38">
        <v>0</v>
      </c>
      <c r="X468" s="21" t="s">
        <v>288</v>
      </c>
      <c r="Y468" s="25">
        <f t="shared" si="47"/>
        <v>0</v>
      </c>
      <c r="Z468" s="25">
        <f t="shared" si="48"/>
        <v>0</v>
      </c>
      <c r="AA468" s="13">
        <v>0.4</v>
      </c>
      <c r="AB468" s="27">
        <f t="shared" si="49"/>
        <v>0</v>
      </c>
      <c r="AC468" s="13">
        <v>0.45</v>
      </c>
      <c r="AD468" s="70">
        <f t="shared" si="50"/>
        <v>0</v>
      </c>
      <c r="AE468" s="70"/>
      <c r="AF468" s="11"/>
      <c r="AG468" s="41">
        <f t="shared" si="51"/>
        <v>0</v>
      </c>
    </row>
    <row r="469" spans="1:33">
      <c r="A469" s="11">
        <v>738721054</v>
      </c>
      <c r="B469" s="11" t="s">
        <v>65</v>
      </c>
      <c r="C469" s="11" t="s">
        <v>2281</v>
      </c>
      <c r="D469" s="11"/>
      <c r="E469" s="12" t="s">
        <v>2288</v>
      </c>
      <c r="F469" s="77" t="s">
        <v>1728</v>
      </c>
      <c r="G469" s="13"/>
      <c r="H469" s="20" t="s">
        <v>2289</v>
      </c>
      <c r="I469" s="13" t="s">
        <v>1487</v>
      </c>
      <c r="J469" s="13" t="s">
        <v>1544</v>
      </c>
      <c r="K469" s="13" t="s">
        <v>41</v>
      </c>
      <c r="L469" s="11" t="s">
        <v>1462</v>
      </c>
      <c r="M469" s="11"/>
      <c r="N469" s="11">
        <v>300</v>
      </c>
      <c r="O469" s="11" t="s">
        <v>288</v>
      </c>
      <c r="P469" s="11" t="s">
        <v>1330</v>
      </c>
      <c r="Q469" s="11">
        <v>300</v>
      </c>
      <c r="R469" s="11">
        <v>0</v>
      </c>
      <c r="S469" s="13"/>
      <c r="T469" s="11">
        <v>0</v>
      </c>
      <c r="U469" s="13">
        <v>1.79</v>
      </c>
      <c r="V469" s="17"/>
      <c r="W469" s="38">
        <v>0</v>
      </c>
      <c r="X469" s="21" t="s">
        <v>288</v>
      </c>
      <c r="Y469" s="25">
        <f t="shared" si="47"/>
        <v>0</v>
      </c>
      <c r="Z469" s="25">
        <f t="shared" si="48"/>
        <v>0</v>
      </c>
      <c r="AA469" s="13">
        <v>0.4</v>
      </c>
      <c r="AB469" s="27">
        <f t="shared" si="49"/>
        <v>0</v>
      </c>
      <c r="AC469" s="13">
        <v>0.45</v>
      </c>
      <c r="AD469" s="70">
        <f t="shared" si="50"/>
        <v>0</v>
      </c>
      <c r="AE469" s="70"/>
      <c r="AF469" s="11"/>
      <c r="AG469" s="41">
        <f t="shared" si="51"/>
        <v>0</v>
      </c>
    </row>
    <row r="470" spans="1:33">
      <c r="A470" s="11">
        <v>738721055</v>
      </c>
      <c r="B470" s="11" t="s">
        <v>65</v>
      </c>
      <c r="C470" s="11" t="s">
        <v>2281</v>
      </c>
      <c r="D470" s="11"/>
      <c r="E470" s="12" t="s">
        <v>2290</v>
      </c>
      <c r="F470" s="77" t="s">
        <v>1730</v>
      </c>
      <c r="G470" s="13"/>
      <c r="H470" s="20" t="s">
        <v>2291</v>
      </c>
      <c r="I470" s="13" t="s">
        <v>1487</v>
      </c>
      <c r="J470" s="13" t="s">
        <v>1544</v>
      </c>
      <c r="K470" s="13" t="s">
        <v>41</v>
      </c>
      <c r="L470" s="11" t="s">
        <v>1462</v>
      </c>
      <c r="M470" s="11"/>
      <c r="N470" s="11">
        <v>250</v>
      </c>
      <c r="O470" s="11" t="s">
        <v>288</v>
      </c>
      <c r="P470" s="11" t="s">
        <v>1330</v>
      </c>
      <c r="Q470" s="11">
        <v>250</v>
      </c>
      <c r="R470" s="11">
        <v>0</v>
      </c>
      <c r="S470" s="13"/>
      <c r="T470" s="11">
        <v>0</v>
      </c>
      <c r="U470" s="13">
        <v>1.91</v>
      </c>
      <c r="V470" s="17"/>
      <c r="W470" s="38">
        <v>0</v>
      </c>
      <c r="X470" s="21" t="s">
        <v>288</v>
      </c>
      <c r="Y470" s="25">
        <f t="shared" si="47"/>
        <v>0</v>
      </c>
      <c r="Z470" s="25">
        <f t="shared" si="48"/>
        <v>0</v>
      </c>
      <c r="AA470" s="13">
        <v>0.4</v>
      </c>
      <c r="AB470" s="27">
        <f t="shared" si="49"/>
        <v>0</v>
      </c>
      <c r="AC470" s="13">
        <v>0.45</v>
      </c>
      <c r="AD470" s="70">
        <f t="shared" si="50"/>
        <v>0</v>
      </c>
      <c r="AE470" s="70"/>
      <c r="AF470" s="11"/>
      <c r="AG470" s="41">
        <f t="shared" si="51"/>
        <v>0</v>
      </c>
    </row>
    <row r="471" spans="1:33">
      <c r="A471" s="11">
        <v>738721056</v>
      </c>
      <c r="B471" s="11" t="s">
        <v>65</v>
      </c>
      <c r="C471" s="11" t="s">
        <v>2281</v>
      </c>
      <c r="D471" s="11"/>
      <c r="E471" s="12" t="s">
        <v>2292</v>
      </c>
      <c r="F471" s="77" t="s">
        <v>1732</v>
      </c>
      <c r="G471" s="13"/>
      <c r="H471" s="20" t="s">
        <v>2293</v>
      </c>
      <c r="I471" s="13" t="s">
        <v>1487</v>
      </c>
      <c r="J471" s="13" t="s">
        <v>1544</v>
      </c>
      <c r="K471" s="13" t="s">
        <v>41</v>
      </c>
      <c r="L471" s="11" t="s">
        <v>1462</v>
      </c>
      <c r="M471" s="11"/>
      <c r="N471" s="11">
        <v>250</v>
      </c>
      <c r="O471" s="11" t="s">
        <v>288</v>
      </c>
      <c r="P471" s="11" t="s">
        <v>1330</v>
      </c>
      <c r="Q471" s="11">
        <v>250</v>
      </c>
      <c r="R471" s="11">
        <v>0</v>
      </c>
      <c r="S471" s="13"/>
      <c r="T471" s="11">
        <v>0</v>
      </c>
      <c r="U471" s="13">
        <v>2</v>
      </c>
      <c r="V471" s="17"/>
      <c r="W471" s="38">
        <v>0</v>
      </c>
      <c r="X471" s="21" t="s">
        <v>288</v>
      </c>
      <c r="Y471" s="25">
        <f t="shared" si="47"/>
        <v>0</v>
      </c>
      <c r="Z471" s="25">
        <f t="shared" si="48"/>
        <v>0</v>
      </c>
      <c r="AA471" s="13">
        <v>0.4</v>
      </c>
      <c r="AB471" s="27">
        <f t="shared" si="49"/>
        <v>0</v>
      </c>
      <c r="AC471" s="13">
        <v>0.45</v>
      </c>
      <c r="AD471" s="70">
        <f t="shared" si="50"/>
        <v>0</v>
      </c>
      <c r="AE471" s="70"/>
      <c r="AF471" s="11"/>
      <c r="AG471" s="41">
        <f t="shared" si="51"/>
        <v>0</v>
      </c>
    </row>
    <row r="472" spans="1:33">
      <c r="A472" s="11">
        <v>738721057</v>
      </c>
      <c r="B472" s="11" t="s">
        <v>65</v>
      </c>
      <c r="C472" s="11" t="s">
        <v>2281</v>
      </c>
      <c r="D472" s="11"/>
      <c r="E472" s="12" t="s">
        <v>2294</v>
      </c>
      <c r="F472" s="77" t="s">
        <v>1705</v>
      </c>
      <c r="G472" s="13"/>
      <c r="H472" s="20" t="s">
        <v>2295</v>
      </c>
      <c r="I472" s="13" t="s">
        <v>1487</v>
      </c>
      <c r="J472" s="13" t="s">
        <v>1544</v>
      </c>
      <c r="K472" s="13" t="s">
        <v>41</v>
      </c>
      <c r="L472" s="11" t="s">
        <v>1462</v>
      </c>
      <c r="M472" s="11"/>
      <c r="N472" s="11">
        <v>200</v>
      </c>
      <c r="O472" s="11" t="s">
        <v>288</v>
      </c>
      <c r="P472" s="11" t="s">
        <v>1330</v>
      </c>
      <c r="Q472" s="11">
        <v>200</v>
      </c>
      <c r="R472" s="11">
        <v>0</v>
      </c>
      <c r="S472" s="13"/>
      <c r="T472" s="11">
        <v>0</v>
      </c>
      <c r="U472" s="13">
        <v>2.0699999999999998</v>
      </c>
      <c r="V472" s="17"/>
      <c r="W472" s="38">
        <v>0</v>
      </c>
      <c r="X472" s="21" t="s">
        <v>288</v>
      </c>
      <c r="Y472" s="25">
        <f t="shared" si="47"/>
        <v>0</v>
      </c>
      <c r="Z472" s="25">
        <f t="shared" si="48"/>
        <v>0</v>
      </c>
      <c r="AA472" s="13">
        <v>0.4</v>
      </c>
      <c r="AB472" s="27">
        <f t="shared" si="49"/>
        <v>0</v>
      </c>
      <c r="AC472" s="13">
        <v>0.45</v>
      </c>
      <c r="AD472" s="70">
        <f t="shared" si="50"/>
        <v>0</v>
      </c>
      <c r="AE472" s="70"/>
      <c r="AF472" s="11"/>
      <c r="AG472" s="41">
        <f t="shared" si="51"/>
        <v>0</v>
      </c>
    </row>
    <row r="473" spans="1:33">
      <c r="A473" s="11">
        <v>738721058</v>
      </c>
      <c r="B473" s="11" t="s">
        <v>65</v>
      </c>
      <c r="C473" s="11" t="s">
        <v>2281</v>
      </c>
      <c r="D473" s="11"/>
      <c r="E473" s="12" t="s">
        <v>2296</v>
      </c>
      <c r="F473" s="77" t="s">
        <v>1736</v>
      </c>
      <c r="G473" s="13"/>
      <c r="H473" s="20" t="s">
        <v>2297</v>
      </c>
      <c r="I473" s="13" t="s">
        <v>1487</v>
      </c>
      <c r="J473" s="13" t="s">
        <v>1544</v>
      </c>
      <c r="K473" s="13" t="s">
        <v>41</v>
      </c>
      <c r="L473" s="11" t="s">
        <v>1462</v>
      </c>
      <c r="M473" s="11"/>
      <c r="N473" s="11">
        <v>200</v>
      </c>
      <c r="O473" s="11" t="s">
        <v>288</v>
      </c>
      <c r="P473" s="11" t="s">
        <v>1330</v>
      </c>
      <c r="Q473" s="11">
        <v>200</v>
      </c>
      <c r="R473" s="11">
        <v>0</v>
      </c>
      <c r="S473" s="13"/>
      <c r="T473" s="11">
        <v>0</v>
      </c>
      <c r="U473" s="13">
        <v>2.35</v>
      </c>
      <c r="V473" s="17"/>
      <c r="W473" s="38">
        <v>0</v>
      </c>
      <c r="X473" s="21" t="s">
        <v>288</v>
      </c>
      <c r="Y473" s="25">
        <f t="shared" si="47"/>
        <v>0</v>
      </c>
      <c r="Z473" s="25">
        <f t="shared" si="48"/>
        <v>0</v>
      </c>
      <c r="AA473" s="13">
        <v>0.4</v>
      </c>
      <c r="AB473" s="27">
        <f t="shared" si="49"/>
        <v>0</v>
      </c>
      <c r="AC473" s="13">
        <v>0.45</v>
      </c>
      <c r="AD473" s="70">
        <f t="shared" si="50"/>
        <v>0</v>
      </c>
      <c r="AE473" s="70"/>
      <c r="AF473" s="11"/>
      <c r="AG473" s="41">
        <f t="shared" si="51"/>
        <v>0</v>
      </c>
    </row>
    <row r="474" spans="1:33">
      <c r="A474" s="11">
        <v>738721059</v>
      </c>
      <c r="B474" s="11" t="s">
        <v>65</v>
      </c>
      <c r="C474" s="11" t="s">
        <v>2281</v>
      </c>
      <c r="D474" s="11"/>
      <c r="E474" s="12" t="s">
        <v>2298</v>
      </c>
      <c r="F474" s="77" t="s">
        <v>1738</v>
      </c>
      <c r="G474" s="13"/>
      <c r="H474" s="20" t="s">
        <v>2299</v>
      </c>
      <c r="I474" s="13" t="s">
        <v>1487</v>
      </c>
      <c r="J474" s="13" t="s">
        <v>1544</v>
      </c>
      <c r="K474" s="13" t="s">
        <v>41</v>
      </c>
      <c r="L474" s="11" t="s">
        <v>1462</v>
      </c>
      <c r="M474" s="11"/>
      <c r="N474" s="11">
        <v>250</v>
      </c>
      <c r="O474" s="11" t="s">
        <v>288</v>
      </c>
      <c r="P474" s="11" t="s">
        <v>1330</v>
      </c>
      <c r="Q474" s="11">
        <v>250</v>
      </c>
      <c r="R474" s="11">
        <v>0</v>
      </c>
      <c r="S474" s="13"/>
      <c r="T474" s="11">
        <v>0</v>
      </c>
      <c r="U474" s="13">
        <v>2.54</v>
      </c>
      <c r="V474" s="17"/>
      <c r="W474" s="38">
        <v>0</v>
      </c>
      <c r="X474" s="21" t="s">
        <v>288</v>
      </c>
      <c r="Y474" s="25">
        <f t="shared" si="47"/>
        <v>0</v>
      </c>
      <c r="Z474" s="25">
        <f t="shared" si="48"/>
        <v>0</v>
      </c>
      <c r="AA474" s="13">
        <v>0.4</v>
      </c>
      <c r="AB474" s="27">
        <f t="shared" si="49"/>
        <v>0</v>
      </c>
      <c r="AC474" s="13">
        <v>0.45</v>
      </c>
      <c r="AD474" s="70">
        <f t="shared" si="50"/>
        <v>0</v>
      </c>
      <c r="AE474" s="70"/>
      <c r="AF474" s="11"/>
      <c r="AG474" s="41">
        <f t="shared" si="51"/>
        <v>0</v>
      </c>
    </row>
    <row r="475" spans="1:33">
      <c r="A475" s="11">
        <v>738721060</v>
      </c>
      <c r="B475" s="11" t="s">
        <v>65</v>
      </c>
      <c r="C475" s="11" t="s">
        <v>2281</v>
      </c>
      <c r="D475" s="11"/>
      <c r="E475" s="12" t="s">
        <v>2300</v>
      </c>
      <c r="F475" s="77" t="s">
        <v>1740</v>
      </c>
      <c r="G475" s="13"/>
      <c r="H475" s="20" t="s">
        <v>2301</v>
      </c>
      <c r="I475" s="13" t="s">
        <v>1487</v>
      </c>
      <c r="J475" s="13" t="s">
        <v>1544</v>
      </c>
      <c r="K475" s="13" t="s">
        <v>41</v>
      </c>
      <c r="L475" s="11" t="s">
        <v>1462</v>
      </c>
      <c r="M475" s="11"/>
      <c r="N475" s="11">
        <v>250</v>
      </c>
      <c r="O475" s="11" t="s">
        <v>288</v>
      </c>
      <c r="P475" s="11" t="s">
        <v>1330</v>
      </c>
      <c r="Q475" s="11">
        <v>250</v>
      </c>
      <c r="R475" s="11">
        <v>0</v>
      </c>
      <c r="S475" s="13"/>
      <c r="T475" s="11">
        <v>0</v>
      </c>
      <c r="U475" s="13">
        <v>2.78</v>
      </c>
      <c r="V475" s="17"/>
      <c r="W475" s="38">
        <v>0</v>
      </c>
      <c r="X475" s="21" t="s">
        <v>288</v>
      </c>
      <c r="Y475" s="25">
        <f t="shared" si="47"/>
        <v>0</v>
      </c>
      <c r="Z475" s="25">
        <f t="shared" si="48"/>
        <v>0</v>
      </c>
      <c r="AA475" s="13">
        <v>0.4</v>
      </c>
      <c r="AB475" s="27">
        <f t="shared" si="49"/>
        <v>0</v>
      </c>
      <c r="AC475" s="13">
        <v>0.45</v>
      </c>
      <c r="AD475" s="70">
        <f t="shared" si="50"/>
        <v>0</v>
      </c>
      <c r="AE475" s="70"/>
      <c r="AF475" s="11"/>
      <c r="AG475" s="41">
        <f t="shared" si="51"/>
        <v>0</v>
      </c>
    </row>
    <row r="476" spans="1:33">
      <c r="A476" s="11">
        <v>738721061</v>
      </c>
      <c r="B476" s="11" t="s">
        <v>65</v>
      </c>
      <c r="C476" s="11" t="s">
        <v>2281</v>
      </c>
      <c r="D476" s="11"/>
      <c r="E476" s="12" t="s">
        <v>2302</v>
      </c>
      <c r="F476" s="77" t="s">
        <v>1742</v>
      </c>
      <c r="G476" s="13"/>
      <c r="H476" s="20" t="s">
        <v>2303</v>
      </c>
      <c r="I476" s="13" t="s">
        <v>1487</v>
      </c>
      <c r="J476" s="13" t="s">
        <v>1544</v>
      </c>
      <c r="K476" s="13" t="s">
        <v>41</v>
      </c>
      <c r="L476" s="11" t="s">
        <v>1462</v>
      </c>
      <c r="M476" s="11"/>
      <c r="N476" s="11">
        <v>250</v>
      </c>
      <c r="O476" s="11" t="s">
        <v>288</v>
      </c>
      <c r="P476" s="11" t="s">
        <v>1330</v>
      </c>
      <c r="Q476" s="11">
        <v>250</v>
      </c>
      <c r="R476" s="11">
        <v>0</v>
      </c>
      <c r="S476" s="13"/>
      <c r="T476" s="11">
        <v>0</v>
      </c>
      <c r="U476" s="13">
        <v>3.01</v>
      </c>
      <c r="V476" s="17"/>
      <c r="W476" s="38">
        <v>0</v>
      </c>
      <c r="X476" s="21" t="s">
        <v>288</v>
      </c>
      <c r="Y476" s="25">
        <f t="shared" si="47"/>
        <v>0</v>
      </c>
      <c r="Z476" s="25">
        <f t="shared" si="48"/>
        <v>0</v>
      </c>
      <c r="AA476" s="13">
        <v>0.4</v>
      </c>
      <c r="AB476" s="27">
        <f t="shared" si="49"/>
        <v>0</v>
      </c>
      <c r="AC476" s="13">
        <v>0.45</v>
      </c>
      <c r="AD476" s="70">
        <f t="shared" si="50"/>
        <v>0</v>
      </c>
      <c r="AE476" s="70"/>
      <c r="AF476" s="11"/>
      <c r="AG476" s="41">
        <f t="shared" si="51"/>
        <v>0</v>
      </c>
    </row>
    <row r="477" spans="1:33">
      <c r="A477" s="11">
        <v>738720950</v>
      </c>
      <c r="B477" s="11" t="s">
        <v>65</v>
      </c>
      <c r="C477" s="11" t="s">
        <v>2281</v>
      </c>
      <c r="D477" s="11"/>
      <c r="E477" s="12" t="s">
        <v>2304</v>
      </c>
      <c r="F477" s="77"/>
      <c r="G477" s="13"/>
      <c r="H477" s="20" t="s">
        <v>2304</v>
      </c>
      <c r="I477" s="13" t="s">
        <v>1487</v>
      </c>
      <c r="J477" s="13" t="s">
        <v>1544</v>
      </c>
      <c r="K477" s="13" t="s">
        <v>41</v>
      </c>
      <c r="L477" s="11" t="s">
        <v>1462</v>
      </c>
      <c r="M477" s="11"/>
      <c r="N477" s="11"/>
      <c r="O477" s="11" t="s">
        <v>288</v>
      </c>
      <c r="P477" s="11" t="s">
        <v>1023</v>
      </c>
      <c r="Q477" s="11"/>
      <c r="R477" s="11"/>
      <c r="S477" s="13"/>
      <c r="T477" s="11"/>
      <c r="U477" s="13"/>
      <c r="V477" s="17"/>
      <c r="W477" s="38">
        <v>0</v>
      </c>
      <c r="X477" s="21"/>
      <c r="Y477" s="25">
        <f t="shared" si="47"/>
        <v>0</v>
      </c>
      <c r="Z477" s="25">
        <f t="shared" si="48"/>
        <v>0</v>
      </c>
      <c r="AA477" s="13">
        <v>0.4</v>
      </c>
      <c r="AB477" s="27">
        <f t="shared" si="49"/>
        <v>0</v>
      </c>
      <c r="AC477" s="13">
        <v>0.45</v>
      </c>
      <c r="AD477" s="70">
        <f t="shared" si="50"/>
        <v>0</v>
      </c>
      <c r="AE477" s="70"/>
      <c r="AF477" s="11"/>
      <c r="AG477" s="41">
        <f t="shared" si="51"/>
        <v>0</v>
      </c>
    </row>
    <row r="478" spans="1:33">
      <c r="A478" s="11">
        <v>738720949</v>
      </c>
      <c r="B478" s="11" t="s">
        <v>65</v>
      </c>
      <c r="C478" s="11" t="s">
        <v>2281</v>
      </c>
      <c r="D478" s="11"/>
      <c r="E478" s="12" t="s">
        <v>2305</v>
      </c>
      <c r="F478" s="77"/>
      <c r="G478" s="13"/>
      <c r="H478" s="20" t="s">
        <v>2305</v>
      </c>
      <c r="I478" s="13" t="s">
        <v>1487</v>
      </c>
      <c r="J478" s="13" t="s">
        <v>1544</v>
      </c>
      <c r="K478" s="13" t="s">
        <v>41</v>
      </c>
      <c r="L478" s="11" t="s">
        <v>1462</v>
      </c>
      <c r="M478" s="11"/>
      <c r="N478" s="11"/>
      <c r="O478" s="11" t="s">
        <v>288</v>
      </c>
      <c r="P478" s="11" t="s">
        <v>1465</v>
      </c>
      <c r="Q478" s="11"/>
      <c r="R478" s="11"/>
      <c r="S478" s="13"/>
      <c r="T478" s="11"/>
      <c r="U478" s="13"/>
      <c r="V478" s="17"/>
      <c r="W478" s="38">
        <v>0</v>
      </c>
      <c r="X478" s="21"/>
      <c r="Y478" s="25">
        <f t="shared" si="47"/>
        <v>0</v>
      </c>
      <c r="Z478" s="25">
        <f t="shared" si="48"/>
        <v>0</v>
      </c>
      <c r="AA478" s="13">
        <v>0.4</v>
      </c>
      <c r="AB478" s="27">
        <f t="shared" si="49"/>
        <v>0</v>
      </c>
      <c r="AC478" s="13">
        <v>0.45</v>
      </c>
      <c r="AD478" s="70">
        <f t="shared" si="50"/>
        <v>0</v>
      </c>
      <c r="AE478" s="70"/>
      <c r="AF478" s="11"/>
      <c r="AG478" s="41">
        <f t="shared" si="51"/>
        <v>0</v>
      </c>
    </row>
    <row r="479" spans="1:33">
      <c r="A479" s="11">
        <v>738721062</v>
      </c>
      <c r="B479" s="11" t="s">
        <v>65</v>
      </c>
      <c r="C479" s="11" t="s">
        <v>2281</v>
      </c>
      <c r="D479" s="11"/>
      <c r="E479" s="12" t="s">
        <v>2306</v>
      </c>
      <c r="F479" s="77"/>
      <c r="G479" s="13"/>
      <c r="H479" s="20" t="s">
        <v>2307</v>
      </c>
      <c r="I479" s="13" t="s">
        <v>1487</v>
      </c>
      <c r="J479" s="13" t="s">
        <v>1544</v>
      </c>
      <c r="K479" s="13" t="s">
        <v>41</v>
      </c>
      <c r="L479" s="11" t="s">
        <v>1462</v>
      </c>
      <c r="M479" s="11"/>
      <c r="N479" s="11">
        <v>250</v>
      </c>
      <c r="O479" s="11" t="s">
        <v>288</v>
      </c>
      <c r="P479" s="11" t="s">
        <v>1330</v>
      </c>
      <c r="Q479" s="11">
        <v>250</v>
      </c>
      <c r="R479" s="11">
        <v>0</v>
      </c>
      <c r="S479" s="13"/>
      <c r="T479" s="11">
        <v>0</v>
      </c>
      <c r="U479" s="13">
        <v>0.51800000000000002</v>
      </c>
      <c r="V479" s="17"/>
      <c r="W479" s="38">
        <v>0</v>
      </c>
      <c r="X479" s="21" t="s">
        <v>288</v>
      </c>
      <c r="Y479" s="25">
        <f t="shared" si="47"/>
        <v>0</v>
      </c>
      <c r="Z479" s="25">
        <f t="shared" si="48"/>
        <v>0</v>
      </c>
      <c r="AA479" s="13">
        <v>0.4</v>
      </c>
      <c r="AB479" s="27">
        <f t="shared" si="49"/>
        <v>0</v>
      </c>
      <c r="AC479" s="13">
        <v>0.45</v>
      </c>
      <c r="AD479" s="70">
        <f t="shared" si="50"/>
        <v>0</v>
      </c>
      <c r="AE479" s="70"/>
      <c r="AF479" s="11"/>
      <c r="AG479" s="41">
        <f t="shared" si="51"/>
        <v>0</v>
      </c>
    </row>
    <row r="480" spans="1:33">
      <c r="A480" s="11">
        <v>738720947</v>
      </c>
      <c r="B480" s="11" t="s">
        <v>65</v>
      </c>
      <c r="C480" s="11" t="s">
        <v>2281</v>
      </c>
      <c r="D480" s="11"/>
      <c r="E480" s="12" t="s">
        <v>2308</v>
      </c>
      <c r="F480" s="77"/>
      <c r="G480" s="13"/>
      <c r="H480" s="20" t="s">
        <v>2309</v>
      </c>
      <c r="I480" s="13" t="s">
        <v>1487</v>
      </c>
      <c r="J480" s="13" t="s">
        <v>1544</v>
      </c>
      <c r="K480" s="13" t="s">
        <v>41</v>
      </c>
      <c r="L480" s="11" t="s">
        <v>1462</v>
      </c>
      <c r="M480" s="11"/>
      <c r="N480" s="11"/>
      <c r="O480" s="11" t="s">
        <v>288</v>
      </c>
      <c r="P480" s="11" t="s">
        <v>1023</v>
      </c>
      <c r="Q480" s="11"/>
      <c r="R480" s="11"/>
      <c r="S480" s="13"/>
      <c r="T480" s="11"/>
      <c r="U480" s="13">
        <v>15.29</v>
      </c>
      <c r="V480" s="17"/>
      <c r="W480" s="38">
        <v>0</v>
      </c>
      <c r="X480" s="21" t="s">
        <v>288</v>
      </c>
      <c r="Y480" s="25">
        <f t="shared" si="47"/>
        <v>0</v>
      </c>
      <c r="Z480" s="25">
        <f t="shared" si="48"/>
        <v>0</v>
      </c>
      <c r="AA480" s="13">
        <v>0.4</v>
      </c>
      <c r="AB480" s="27">
        <f t="shared" si="49"/>
        <v>0</v>
      </c>
      <c r="AC480" s="13">
        <v>0.45</v>
      </c>
      <c r="AD480" s="70">
        <f t="shared" si="50"/>
        <v>0</v>
      </c>
      <c r="AE480" s="70"/>
      <c r="AF480" s="11"/>
      <c r="AG480" s="41">
        <f t="shared" si="51"/>
        <v>0</v>
      </c>
    </row>
    <row r="481" spans="1:33">
      <c r="A481" s="11">
        <v>738720948</v>
      </c>
      <c r="B481" s="11" t="s">
        <v>65</v>
      </c>
      <c r="C481" s="11" t="s">
        <v>2281</v>
      </c>
      <c r="D481" s="11"/>
      <c r="E481" s="12" t="s">
        <v>2310</v>
      </c>
      <c r="F481" s="77"/>
      <c r="G481" s="13"/>
      <c r="H481" s="20" t="s">
        <v>2311</v>
      </c>
      <c r="I481" s="13" t="s">
        <v>1487</v>
      </c>
      <c r="J481" s="13" t="s">
        <v>1544</v>
      </c>
      <c r="K481" s="13" t="s">
        <v>41</v>
      </c>
      <c r="L481" s="11" t="s">
        <v>1462</v>
      </c>
      <c r="M481" s="11"/>
      <c r="N481" s="11"/>
      <c r="O481" s="11" t="s">
        <v>288</v>
      </c>
      <c r="P481" s="11" t="s">
        <v>1023</v>
      </c>
      <c r="Q481" s="11"/>
      <c r="R481" s="11"/>
      <c r="S481" s="13"/>
      <c r="T481" s="11"/>
      <c r="U481" s="13">
        <v>17.41</v>
      </c>
      <c r="V481" s="17"/>
      <c r="W481" s="38">
        <v>0</v>
      </c>
      <c r="X481" s="21" t="s">
        <v>288</v>
      </c>
      <c r="Y481" s="25">
        <f t="shared" si="47"/>
        <v>0</v>
      </c>
      <c r="Z481" s="25">
        <f t="shared" si="48"/>
        <v>0</v>
      </c>
      <c r="AA481" s="13">
        <v>0.4</v>
      </c>
      <c r="AB481" s="27">
        <f t="shared" si="49"/>
        <v>0</v>
      </c>
      <c r="AC481" s="13">
        <v>0.45</v>
      </c>
      <c r="AD481" s="70">
        <f t="shared" si="50"/>
        <v>0</v>
      </c>
      <c r="AE481" s="70"/>
      <c r="AF481" s="11"/>
      <c r="AG481" s="41">
        <f t="shared" si="51"/>
        <v>0</v>
      </c>
    </row>
    <row r="482" spans="1:33">
      <c r="A482" s="11">
        <v>738721064</v>
      </c>
      <c r="B482" s="11" t="s">
        <v>65</v>
      </c>
      <c r="C482" s="11" t="s">
        <v>2281</v>
      </c>
      <c r="D482" s="11"/>
      <c r="E482" s="12" t="s">
        <v>2312</v>
      </c>
      <c r="F482" s="77"/>
      <c r="G482" s="13"/>
      <c r="H482" s="20" t="s">
        <v>2312</v>
      </c>
      <c r="I482" s="13" t="s">
        <v>1487</v>
      </c>
      <c r="J482" s="13" t="s">
        <v>1488</v>
      </c>
      <c r="K482" s="13" t="s">
        <v>41</v>
      </c>
      <c r="L482" s="11" t="s">
        <v>1462</v>
      </c>
      <c r="M482" s="11"/>
      <c r="N482" s="11">
        <v>1</v>
      </c>
      <c r="O482" s="11" t="s">
        <v>288</v>
      </c>
      <c r="P482" s="11"/>
      <c r="Q482" s="11"/>
      <c r="R482" s="11"/>
      <c r="S482" s="13"/>
      <c r="T482" s="11"/>
      <c r="U482" s="13">
        <v>1.49</v>
      </c>
      <c r="V482" s="17"/>
      <c r="W482" s="38">
        <v>0</v>
      </c>
      <c r="X482" s="21"/>
      <c r="Y482" s="25">
        <f t="shared" si="47"/>
        <v>0</v>
      </c>
      <c r="Z482" s="25">
        <f t="shared" si="48"/>
        <v>0</v>
      </c>
      <c r="AA482" s="13">
        <v>0.4</v>
      </c>
      <c r="AB482" s="27">
        <f t="shared" si="49"/>
        <v>0</v>
      </c>
      <c r="AC482" s="13">
        <v>0.45</v>
      </c>
      <c r="AD482" s="70">
        <f t="shared" si="50"/>
        <v>0</v>
      </c>
      <c r="AE482" s="70"/>
      <c r="AF482" s="11"/>
      <c r="AG482" s="41">
        <f t="shared" si="51"/>
        <v>0</v>
      </c>
    </row>
    <row r="483" spans="1:33">
      <c r="A483" s="11">
        <v>738720155</v>
      </c>
      <c r="B483" s="11" t="s">
        <v>327</v>
      </c>
      <c r="C483" s="11" t="s">
        <v>2313</v>
      </c>
      <c r="D483" s="11"/>
      <c r="E483" s="12" t="s">
        <v>2314</v>
      </c>
      <c r="F483" s="77" t="s">
        <v>1692</v>
      </c>
      <c r="G483" s="13"/>
      <c r="H483" s="20" t="s">
        <v>2315</v>
      </c>
      <c r="I483" s="13" t="s">
        <v>1487</v>
      </c>
      <c r="J483" s="13" t="s">
        <v>1544</v>
      </c>
      <c r="K483" s="13" t="s">
        <v>41</v>
      </c>
      <c r="L483" s="11" t="s">
        <v>1462</v>
      </c>
      <c r="M483" s="11"/>
      <c r="N483" s="11">
        <v>100</v>
      </c>
      <c r="O483" s="11" t="s">
        <v>288</v>
      </c>
      <c r="P483" s="11" t="s">
        <v>1330</v>
      </c>
      <c r="Q483" s="11">
        <v>54</v>
      </c>
      <c r="R483" s="11">
        <v>5400</v>
      </c>
      <c r="S483" s="13"/>
      <c r="T483" s="11"/>
      <c r="U483" s="63">
        <v>0.58799999999999997</v>
      </c>
      <c r="V483" s="17">
        <f t="shared" si="46"/>
        <v>0</v>
      </c>
      <c r="W483" s="38">
        <v>0.58799999999999997</v>
      </c>
      <c r="X483" s="21" t="s">
        <v>288</v>
      </c>
      <c r="Y483" s="25">
        <f t="shared" si="47"/>
        <v>58.8</v>
      </c>
      <c r="Z483" s="25">
        <f t="shared" si="48"/>
        <v>72.323999999999998</v>
      </c>
      <c r="AA483" s="13">
        <v>0.4</v>
      </c>
      <c r="AB483" s="27">
        <f t="shared" si="49"/>
        <v>0.35279999999999995</v>
      </c>
      <c r="AC483" s="13">
        <v>0.45</v>
      </c>
      <c r="AD483" s="37">
        <f t="shared" si="50"/>
        <v>0.32340000000000002</v>
      </c>
      <c r="AE483" s="70"/>
      <c r="AF483" s="11"/>
      <c r="AG483" s="41">
        <f t="shared" si="51"/>
        <v>0.58799999999999997</v>
      </c>
    </row>
    <row r="484" spans="1:33">
      <c r="A484" s="11">
        <v>738720159</v>
      </c>
      <c r="B484" s="11" t="s">
        <v>327</v>
      </c>
      <c r="C484" s="11" t="s">
        <v>2313</v>
      </c>
      <c r="D484" s="11"/>
      <c r="E484" s="12" t="s">
        <v>2316</v>
      </c>
      <c r="F484" s="77" t="s">
        <v>1694</v>
      </c>
      <c r="G484" s="13"/>
      <c r="H484" s="20" t="s">
        <v>2317</v>
      </c>
      <c r="I484" s="13" t="s">
        <v>1487</v>
      </c>
      <c r="J484" s="13" t="s">
        <v>1544</v>
      </c>
      <c r="K484" s="13" t="s">
        <v>41</v>
      </c>
      <c r="L484" s="11" t="s">
        <v>1462</v>
      </c>
      <c r="M484" s="11"/>
      <c r="N484" s="11">
        <v>100</v>
      </c>
      <c r="O484" s="11" t="s">
        <v>288</v>
      </c>
      <c r="P484" s="11" t="s">
        <v>1330</v>
      </c>
      <c r="Q484" s="11">
        <v>54</v>
      </c>
      <c r="R484" s="11">
        <v>5400</v>
      </c>
      <c r="S484" s="13"/>
      <c r="T484" s="11"/>
      <c r="U484" s="63">
        <v>0.61199999999999999</v>
      </c>
      <c r="V484" s="17">
        <f t="shared" si="46"/>
        <v>0</v>
      </c>
      <c r="W484" s="38">
        <v>0.61199999999999999</v>
      </c>
      <c r="X484" s="21" t="s">
        <v>288</v>
      </c>
      <c r="Y484" s="25">
        <f t="shared" si="47"/>
        <v>61.199999999999996</v>
      </c>
      <c r="Z484" s="25">
        <f t="shared" si="48"/>
        <v>75.275999999999996</v>
      </c>
      <c r="AA484" s="13">
        <v>0.4</v>
      </c>
      <c r="AB484" s="27">
        <f t="shared" si="49"/>
        <v>0.36719999999999997</v>
      </c>
      <c r="AC484" s="13">
        <v>0.45</v>
      </c>
      <c r="AD484" s="37">
        <f t="shared" si="50"/>
        <v>0.33660000000000001</v>
      </c>
      <c r="AE484" s="70"/>
      <c r="AF484" s="11"/>
      <c r="AG484" s="41">
        <f t="shared" si="51"/>
        <v>0.61199999999999999</v>
      </c>
    </row>
    <row r="485" spans="1:33">
      <c r="A485" s="11">
        <v>738720171</v>
      </c>
      <c r="B485" s="11" t="s">
        <v>327</v>
      </c>
      <c r="C485" s="11" t="s">
        <v>2313</v>
      </c>
      <c r="D485" s="11"/>
      <c r="E485" s="12" t="s">
        <v>2318</v>
      </c>
      <c r="F485" s="77" t="s">
        <v>1696</v>
      </c>
      <c r="G485" s="13"/>
      <c r="H485" s="20" t="s">
        <v>2319</v>
      </c>
      <c r="I485" s="13" t="s">
        <v>1487</v>
      </c>
      <c r="J485" s="13" t="s">
        <v>1544</v>
      </c>
      <c r="K485" s="13" t="s">
        <v>41</v>
      </c>
      <c r="L485" s="11" t="s">
        <v>1462</v>
      </c>
      <c r="M485" s="11"/>
      <c r="N485" s="11">
        <v>100</v>
      </c>
      <c r="O485" s="11" t="s">
        <v>288</v>
      </c>
      <c r="P485" s="11" t="s">
        <v>1330</v>
      </c>
      <c r="Q485" s="11">
        <v>54</v>
      </c>
      <c r="R485" s="11">
        <v>5400</v>
      </c>
      <c r="S485" s="13"/>
      <c r="T485" s="11"/>
      <c r="U485" s="63">
        <v>0.624</v>
      </c>
      <c r="V485" s="17">
        <f t="shared" si="46"/>
        <v>0</v>
      </c>
      <c r="W485" s="38">
        <v>0.624</v>
      </c>
      <c r="X485" s="21" t="s">
        <v>288</v>
      </c>
      <c r="Y485" s="25">
        <f t="shared" si="47"/>
        <v>62.4</v>
      </c>
      <c r="Z485" s="25">
        <f t="shared" si="48"/>
        <v>76.751999999999995</v>
      </c>
      <c r="AA485" s="13">
        <v>0.4</v>
      </c>
      <c r="AB485" s="27">
        <f t="shared" si="49"/>
        <v>0.37440000000000001</v>
      </c>
      <c r="AC485" s="13">
        <v>0.45</v>
      </c>
      <c r="AD485" s="37">
        <f t="shared" si="50"/>
        <v>0.34320000000000001</v>
      </c>
      <c r="AE485" s="70"/>
      <c r="AF485" s="11"/>
      <c r="AG485" s="41">
        <f t="shared" si="51"/>
        <v>0.624</v>
      </c>
    </row>
    <row r="486" spans="1:33">
      <c r="A486" s="11">
        <v>738720147</v>
      </c>
      <c r="B486" s="11" t="s">
        <v>327</v>
      </c>
      <c r="C486" s="11" t="s">
        <v>2313</v>
      </c>
      <c r="D486" s="11"/>
      <c r="E486" s="12" t="s">
        <v>2320</v>
      </c>
      <c r="F486" s="77" t="s">
        <v>1698</v>
      </c>
      <c r="G486" s="13"/>
      <c r="H486" s="20" t="s">
        <v>2321</v>
      </c>
      <c r="I486" s="13" t="s">
        <v>1487</v>
      </c>
      <c r="J486" s="13" t="s">
        <v>1544</v>
      </c>
      <c r="K486" s="13" t="s">
        <v>41</v>
      </c>
      <c r="L486" s="11" t="s">
        <v>1462</v>
      </c>
      <c r="M486" s="11"/>
      <c r="N486" s="11">
        <v>100</v>
      </c>
      <c r="O486" s="11" t="s">
        <v>288</v>
      </c>
      <c r="P486" s="11" t="s">
        <v>1330</v>
      </c>
      <c r="Q486" s="11">
        <v>54</v>
      </c>
      <c r="R486" s="11">
        <v>5400</v>
      </c>
      <c r="S486" s="13"/>
      <c r="T486" s="11"/>
      <c r="U486" s="63">
        <v>0.63500000000000001</v>
      </c>
      <c r="V486" s="17">
        <f t="shared" si="46"/>
        <v>0</v>
      </c>
      <c r="W486" s="38">
        <v>0.63500000000000001</v>
      </c>
      <c r="X486" s="21" t="s">
        <v>288</v>
      </c>
      <c r="Y486" s="25">
        <f t="shared" si="47"/>
        <v>63.5</v>
      </c>
      <c r="Z486" s="25">
        <f t="shared" si="48"/>
        <v>78.105000000000004</v>
      </c>
      <c r="AA486" s="13">
        <v>0.4</v>
      </c>
      <c r="AB486" s="27">
        <f t="shared" si="49"/>
        <v>0.38100000000000001</v>
      </c>
      <c r="AC486" s="13">
        <v>0.45</v>
      </c>
      <c r="AD486" s="37">
        <f t="shared" si="50"/>
        <v>0.34925000000000006</v>
      </c>
      <c r="AE486" s="70"/>
      <c r="AF486" s="11"/>
      <c r="AG486" s="41">
        <f t="shared" si="51"/>
        <v>0.63500000000000001</v>
      </c>
    </row>
    <row r="487" spans="1:33">
      <c r="A487" s="11">
        <v>738720261</v>
      </c>
      <c r="B487" s="11" t="s">
        <v>327</v>
      </c>
      <c r="C487" s="11" t="s">
        <v>2313</v>
      </c>
      <c r="D487" s="11"/>
      <c r="E487" s="12" t="s">
        <v>2322</v>
      </c>
      <c r="F487" s="77" t="s">
        <v>1509</v>
      </c>
      <c r="G487" s="13"/>
      <c r="H487" s="20" t="s">
        <v>2323</v>
      </c>
      <c r="I487" s="13" t="s">
        <v>1487</v>
      </c>
      <c r="J487" s="13" t="s">
        <v>1544</v>
      </c>
      <c r="K487" s="13" t="s">
        <v>41</v>
      </c>
      <c r="L487" s="11" t="s">
        <v>1462</v>
      </c>
      <c r="M487" s="11"/>
      <c r="N487" s="11">
        <v>100</v>
      </c>
      <c r="O487" s="11" t="s">
        <v>288</v>
      </c>
      <c r="P487" s="11" t="s">
        <v>1330</v>
      </c>
      <c r="Q487" s="11">
        <v>54</v>
      </c>
      <c r="R487" s="11">
        <v>5400</v>
      </c>
      <c r="S487" s="13"/>
      <c r="T487" s="11"/>
      <c r="U487" s="63">
        <v>0.65900000000000003</v>
      </c>
      <c r="V487" s="17">
        <f t="shared" si="46"/>
        <v>0</v>
      </c>
      <c r="W487" s="38">
        <v>0.65900000000000003</v>
      </c>
      <c r="X487" s="21" t="s">
        <v>288</v>
      </c>
      <c r="Y487" s="25">
        <f t="shared" si="47"/>
        <v>65.900000000000006</v>
      </c>
      <c r="Z487" s="25">
        <f t="shared" si="48"/>
        <v>81.057000000000002</v>
      </c>
      <c r="AA487" s="13">
        <v>0.4</v>
      </c>
      <c r="AB487" s="27">
        <f t="shared" si="49"/>
        <v>0.39540000000000003</v>
      </c>
      <c r="AC487" s="13">
        <v>0.45</v>
      </c>
      <c r="AD487" s="37">
        <f t="shared" si="50"/>
        <v>0.36245000000000005</v>
      </c>
      <c r="AE487" s="70"/>
      <c r="AF487" s="11"/>
      <c r="AG487" s="41">
        <f t="shared" si="51"/>
        <v>0.65900000000000003</v>
      </c>
    </row>
    <row r="488" spans="1:33">
      <c r="A488" s="11">
        <v>738720262</v>
      </c>
      <c r="B488" s="11" t="s">
        <v>327</v>
      </c>
      <c r="C488" s="11" t="s">
        <v>2313</v>
      </c>
      <c r="D488" s="11"/>
      <c r="E488" s="12" t="s">
        <v>2324</v>
      </c>
      <c r="F488" s="77" t="s">
        <v>1701</v>
      </c>
      <c r="G488" s="13"/>
      <c r="H488" s="20" t="s">
        <v>2325</v>
      </c>
      <c r="I488" s="13" t="s">
        <v>1487</v>
      </c>
      <c r="J488" s="13" t="s">
        <v>1544</v>
      </c>
      <c r="K488" s="13" t="s">
        <v>41</v>
      </c>
      <c r="L488" s="11" t="s">
        <v>1462</v>
      </c>
      <c r="M488" s="11"/>
      <c r="N488" s="11">
        <v>100</v>
      </c>
      <c r="O488" s="11" t="s">
        <v>288</v>
      </c>
      <c r="P488" s="11" t="s">
        <v>1330</v>
      </c>
      <c r="Q488" s="11">
        <v>54</v>
      </c>
      <c r="R488" s="11">
        <v>5400</v>
      </c>
      <c r="S488" s="13"/>
      <c r="T488" s="11"/>
      <c r="U488" s="63">
        <v>0.70599999999999996</v>
      </c>
      <c r="V488" s="17">
        <f t="shared" si="46"/>
        <v>0</v>
      </c>
      <c r="W488" s="38">
        <v>0.70599999999999996</v>
      </c>
      <c r="X488" s="21" t="s">
        <v>288</v>
      </c>
      <c r="Y488" s="25">
        <f t="shared" si="47"/>
        <v>70.599999999999994</v>
      </c>
      <c r="Z488" s="25">
        <f t="shared" si="48"/>
        <v>86.837999999999994</v>
      </c>
      <c r="AA488" s="13">
        <v>0.4</v>
      </c>
      <c r="AB488" s="27">
        <f t="shared" si="49"/>
        <v>0.42359999999999998</v>
      </c>
      <c r="AC488" s="13">
        <v>0.45</v>
      </c>
      <c r="AD488" s="37">
        <f t="shared" si="50"/>
        <v>0.38830000000000003</v>
      </c>
      <c r="AE488" s="70"/>
      <c r="AF488" s="11"/>
      <c r="AG488" s="41">
        <f t="shared" si="51"/>
        <v>0.70599999999999996</v>
      </c>
    </row>
    <row r="489" spans="1:33">
      <c r="A489" s="11">
        <v>738720263</v>
      </c>
      <c r="B489" s="11" t="s">
        <v>327</v>
      </c>
      <c r="C489" s="11" t="s">
        <v>2313</v>
      </c>
      <c r="D489" s="11"/>
      <c r="E489" s="12" t="s">
        <v>2326</v>
      </c>
      <c r="F489" s="77" t="s">
        <v>1703</v>
      </c>
      <c r="G489" s="13"/>
      <c r="H489" s="20" t="s">
        <v>2327</v>
      </c>
      <c r="I489" s="13" t="s">
        <v>1487</v>
      </c>
      <c r="J489" s="13" t="s">
        <v>1544</v>
      </c>
      <c r="K489" s="13" t="s">
        <v>41</v>
      </c>
      <c r="L489" s="11" t="s">
        <v>1462</v>
      </c>
      <c r="M489" s="11"/>
      <c r="N489" s="11">
        <v>100</v>
      </c>
      <c r="O489" s="11" t="s">
        <v>288</v>
      </c>
      <c r="P489" s="11" t="s">
        <v>1330</v>
      </c>
      <c r="Q489" s="11">
        <v>54</v>
      </c>
      <c r="R489" s="11">
        <v>5400</v>
      </c>
      <c r="S489" s="13"/>
      <c r="T489" s="11"/>
      <c r="U489" s="63">
        <v>0.77600000000000002</v>
      </c>
      <c r="V489" s="17">
        <f t="shared" si="46"/>
        <v>0</v>
      </c>
      <c r="W489" s="38">
        <v>0.77600000000000002</v>
      </c>
      <c r="X489" s="21" t="s">
        <v>288</v>
      </c>
      <c r="Y489" s="25">
        <f t="shared" si="47"/>
        <v>77.600000000000009</v>
      </c>
      <c r="Z489" s="25">
        <f t="shared" si="48"/>
        <v>95.448000000000008</v>
      </c>
      <c r="AA489" s="13">
        <v>0.4</v>
      </c>
      <c r="AB489" s="27">
        <f t="shared" si="49"/>
        <v>0.46560000000000001</v>
      </c>
      <c r="AC489" s="13">
        <v>0.45</v>
      </c>
      <c r="AD489" s="37">
        <f t="shared" si="50"/>
        <v>0.42680000000000007</v>
      </c>
      <c r="AE489" s="70"/>
      <c r="AF489" s="11"/>
      <c r="AG489" s="41">
        <f t="shared" si="51"/>
        <v>0.77600000000000002</v>
      </c>
    </row>
    <row r="490" spans="1:33">
      <c r="A490" s="11">
        <v>738720265</v>
      </c>
      <c r="B490" s="11" t="s">
        <v>327</v>
      </c>
      <c r="C490" s="11" t="s">
        <v>2313</v>
      </c>
      <c r="D490" s="11"/>
      <c r="E490" s="12" t="s">
        <v>2328</v>
      </c>
      <c r="F490" s="77" t="s">
        <v>1705</v>
      </c>
      <c r="G490" s="13"/>
      <c r="H490" s="20" t="s">
        <v>2329</v>
      </c>
      <c r="I490" s="13" t="s">
        <v>1487</v>
      </c>
      <c r="J490" s="13" t="s">
        <v>1544</v>
      </c>
      <c r="K490" s="13" t="s">
        <v>41</v>
      </c>
      <c r="L490" s="11" t="s">
        <v>1462</v>
      </c>
      <c r="M490" s="11"/>
      <c r="N490" s="11">
        <v>100</v>
      </c>
      <c r="O490" s="11" t="s">
        <v>288</v>
      </c>
      <c r="P490" s="11" t="s">
        <v>1330</v>
      </c>
      <c r="Q490" s="11">
        <v>45</v>
      </c>
      <c r="R490" s="11">
        <v>4500</v>
      </c>
      <c r="S490" s="13"/>
      <c r="T490" s="11"/>
      <c r="U490" s="63">
        <v>0.94099999999999995</v>
      </c>
      <c r="V490" s="17">
        <f t="shared" si="46"/>
        <v>0</v>
      </c>
      <c r="W490" s="38">
        <v>0.94099999999999995</v>
      </c>
      <c r="X490" s="21" t="s">
        <v>288</v>
      </c>
      <c r="Y490" s="25">
        <f t="shared" si="47"/>
        <v>94.1</v>
      </c>
      <c r="Z490" s="25">
        <f t="shared" si="48"/>
        <v>115.74299999999999</v>
      </c>
      <c r="AA490" s="13">
        <v>0.4</v>
      </c>
      <c r="AB490" s="27">
        <f t="shared" si="49"/>
        <v>0.56459999999999999</v>
      </c>
      <c r="AC490" s="13">
        <v>0.45</v>
      </c>
      <c r="AD490" s="37">
        <f t="shared" si="50"/>
        <v>0.51755000000000007</v>
      </c>
      <c r="AE490" s="70"/>
      <c r="AF490" s="11"/>
      <c r="AG490" s="41">
        <f t="shared" si="51"/>
        <v>0.94099999999999995</v>
      </c>
    </row>
    <row r="491" spans="1:33">
      <c r="A491" s="11">
        <v>738720266</v>
      </c>
      <c r="B491" s="11" t="s">
        <v>327</v>
      </c>
      <c r="C491" s="11" t="s">
        <v>2313</v>
      </c>
      <c r="D491" s="11"/>
      <c r="E491" s="12" t="s">
        <v>2330</v>
      </c>
      <c r="F491" s="77" t="s">
        <v>1707</v>
      </c>
      <c r="G491" s="13"/>
      <c r="H491" s="20" t="s">
        <v>2331</v>
      </c>
      <c r="I491" s="13" t="s">
        <v>1487</v>
      </c>
      <c r="J491" s="13" t="s">
        <v>1544</v>
      </c>
      <c r="K491" s="13" t="s">
        <v>41</v>
      </c>
      <c r="L491" s="11" t="s">
        <v>1462</v>
      </c>
      <c r="M491" s="11"/>
      <c r="N491" s="11">
        <v>100</v>
      </c>
      <c r="O491" s="11" t="s">
        <v>288</v>
      </c>
      <c r="P491" s="11" t="s">
        <v>1330</v>
      </c>
      <c r="Q491" s="11">
        <v>45</v>
      </c>
      <c r="R491" s="11">
        <v>4500</v>
      </c>
      <c r="S491" s="13"/>
      <c r="T491" s="11"/>
      <c r="U491" s="63">
        <v>1.129</v>
      </c>
      <c r="V491" s="17">
        <f t="shared" si="46"/>
        <v>0</v>
      </c>
      <c r="W491" s="38">
        <v>1.129</v>
      </c>
      <c r="X491" s="21" t="s">
        <v>288</v>
      </c>
      <c r="Y491" s="25">
        <f t="shared" si="47"/>
        <v>112.9</v>
      </c>
      <c r="Z491" s="25">
        <f t="shared" si="48"/>
        <v>138.86700000000002</v>
      </c>
      <c r="AA491" s="13">
        <v>0.4</v>
      </c>
      <c r="AB491" s="27">
        <f t="shared" si="49"/>
        <v>0.6774</v>
      </c>
      <c r="AC491" s="13">
        <v>0.45</v>
      </c>
      <c r="AD491" s="37">
        <f t="shared" si="50"/>
        <v>0.62095</v>
      </c>
      <c r="AE491" s="70"/>
      <c r="AF491" s="11"/>
      <c r="AG491" s="41">
        <f t="shared" si="51"/>
        <v>1.129</v>
      </c>
    </row>
    <row r="492" spans="1:33">
      <c r="A492" s="11">
        <v>738720274</v>
      </c>
      <c r="B492" s="11" t="s">
        <v>327</v>
      </c>
      <c r="C492" s="11" t="s">
        <v>2313</v>
      </c>
      <c r="D492" s="11"/>
      <c r="E492" s="12" t="s">
        <v>2332</v>
      </c>
      <c r="F492" s="77" t="s">
        <v>1513</v>
      </c>
      <c r="G492" s="13"/>
      <c r="H492" s="20" t="s">
        <v>2333</v>
      </c>
      <c r="I492" s="13" t="s">
        <v>1487</v>
      </c>
      <c r="J492" s="13" t="s">
        <v>1544</v>
      </c>
      <c r="K492" s="13" t="s">
        <v>41</v>
      </c>
      <c r="L492" s="11" t="s">
        <v>1462</v>
      </c>
      <c r="M492" s="11"/>
      <c r="N492" s="11">
        <v>100</v>
      </c>
      <c r="O492" s="11" t="s">
        <v>288</v>
      </c>
      <c r="P492" s="11" t="s">
        <v>1330</v>
      </c>
      <c r="Q492" s="11">
        <v>45</v>
      </c>
      <c r="R492" s="11">
        <v>4500</v>
      </c>
      <c r="S492" s="13"/>
      <c r="T492" s="11"/>
      <c r="U492" s="63">
        <v>1.1759999999999999</v>
      </c>
      <c r="V492" s="17">
        <f t="shared" si="46"/>
        <v>0</v>
      </c>
      <c r="W492" s="38">
        <v>1.1759999999999999</v>
      </c>
      <c r="X492" s="21" t="s">
        <v>288</v>
      </c>
      <c r="Y492" s="25">
        <f t="shared" si="47"/>
        <v>117.6</v>
      </c>
      <c r="Z492" s="25">
        <f t="shared" si="48"/>
        <v>144.648</v>
      </c>
      <c r="AA492" s="13">
        <v>0.4</v>
      </c>
      <c r="AB492" s="27">
        <f t="shared" si="49"/>
        <v>0.70559999999999989</v>
      </c>
      <c r="AC492" s="13">
        <v>0.45</v>
      </c>
      <c r="AD492" s="37">
        <f t="shared" si="50"/>
        <v>0.64680000000000004</v>
      </c>
      <c r="AE492" s="70"/>
      <c r="AF492" s="11"/>
      <c r="AG492" s="41">
        <f t="shared" si="51"/>
        <v>1.1759999999999999</v>
      </c>
    </row>
    <row r="493" spans="1:33">
      <c r="A493" s="11">
        <v>742027267</v>
      </c>
      <c r="B493" s="11" t="s">
        <v>65</v>
      </c>
      <c r="C493" s="11" t="s">
        <v>2334</v>
      </c>
      <c r="D493" s="11"/>
      <c r="E493" s="12" t="s">
        <v>2335</v>
      </c>
      <c r="F493" s="77"/>
      <c r="G493" s="13"/>
      <c r="H493" s="20" t="s">
        <v>2335</v>
      </c>
      <c r="I493" s="13" t="s">
        <v>1487</v>
      </c>
      <c r="J493" s="13" t="s">
        <v>1620</v>
      </c>
      <c r="K493" s="13" t="s">
        <v>41</v>
      </c>
      <c r="L493" s="11" t="s">
        <v>1462</v>
      </c>
      <c r="M493" s="11"/>
      <c r="N493" s="11"/>
      <c r="O493" s="11" t="s">
        <v>288</v>
      </c>
      <c r="P493" s="11" t="s">
        <v>1011</v>
      </c>
      <c r="Q493" s="11">
        <v>200</v>
      </c>
      <c r="R493" s="11">
        <v>17000</v>
      </c>
      <c r="S493" s="13"/>
      <c r="T493" s="11"/>
      <c r="U493" s="13"/>
      <c r="V493" s="17"/>
      <c r="W493" s="38">
        <v>0</v>
      </c>
      <c r="X493" s="21"/>
      <c r="Y493" s="25">
        <f t="shared" si="47"/>
        <v>0</v>
      </c>
      <c r="Z493" s="25">
        <f t="shared" si="48"/>
        <v>0</v>
      </c>
      <c r="AA493" s="13">
        <v>0.4</v>
      </c>
      <c r="AB493" s="27">
        <f t="shared" si="49"/>
        <v>0</v>
      </c>
      <c r="AC493" s="13">
        <v>0.45</v>
      </c>
      <c r="AD493" s="37">
        <f t="shared" si="50"/>
        <v>0</v>
      </c>
      <c r="AE493" s="70"/>
      <c r="AF493" s="11"/>
      <c r="AG493" s="41">
        <f t="shared" si="51"/>
        <v>0</v>
      </c>
    </row>
    <row r="494" spans="1:33">
      <c r="A494" s="83" t="s">
        <v>2336</v>
      </c>
      <c r="B494" s="11" t="s">
        <v>35</v>
      </c>
      <c r="C494" s="11" t="s">
        <v>1855</v>
      </c>
      <c r="D494" s="11"/>
      <c r="E494" s="12" t="s">
        <v>2337</v>
      </c>
      <c r="F494" s="77" t="s">
        <v>2338</v>
      </c>
      <c r="G494" s="13" t="s">
        <v>2339</v>
      </c>
      <c r="H494" s="20" t="s">
        <v>2340</v>
      </c>
      <c r="I494" s="13" t="s">
        <v>1487</v>
      </c>
      <c r="J494" s="13" t="s">
        <v>2341</v>
      </c>
      <c r="K494" s="13" t="s">
        <v>41</v>
      </c>
      <c r="L494" s="11" t="s">
        <v>1462</v>
      </c>
      <c r="M494" s="11"/>
      <c r="N494" s="11">
        <v>10</v>
      </c>
      <c r="O494" s="11" t="s">
        <v>288</v>
      </c>
      <c r="P494" s="11" t="s">
        <v>1330</v>
      </c>
      <c r="Q494" s="11"/>
      <c r="R494" s="11"/>
      <c r="S494" s="13" t="s">
        <v>1330</v>
      </c>
      <c r="T494" s="11"/>
      <c r="U494" s="63">
        <v>17</v>
      </c>
      <c r="V494" s="17">
        <f t="shared" si="46"/>
        <v>0</v>
      </c>
      <c r="W494" s="38">
        <v>17</v>
      </c>
      <c r="X494" s="21" t="s">
        <v>288</v>
      </c>
      <c r="Y494" s="25">
        <f t="shared" si="47"/>
        <v>170</v>
      </c>
      <c r="Z494" s="25">
        <f t="shared" si="48"/>
        <v>209.1</v>
      </c>
      <c r="AA494" s="13">
        <v>0.4</v>
      </c>
      <c r="AB494" s="27">
        <f t="shared" si="49"/>
        <v>10.199999999999999</v>
      </c>
      <c r="AC494" s="13">
        <v>0.45</v>
      </c>
      <c r="AD494" s="37">
        <f t="shared" si="50"/>
        <v>9.3500000000000014</v>
      </c>
      <c r="AE494" s="70"/>
      <c r="AF494" s="11"/>
      <c r="AG494" s="41">
        <f t="shared" si="51"/>
        <v>17</v>
      </c>
    </row>
    <row r="495" spans="1:33">
      <c r="A495" s="83" t="s">
        <v>2342</v>
      </c>
      <c r="B495" s="11" t="s">
        <v>35</v>
      </c>
      <c r="C495" s="11" t="s">
        <v>1855</v>
      </c>
      <c r="D495" s="11"/>
      <c r="E495" s="12" t="s">
        <v>2337</v>
      </c>
      <c r="F495" s="77" t="s">
        <v>2343</v>
      </c>
      <c r="G495" s="13" t="s">
        <v>2344</v>
      </c>
      <c r="H495" s="20" t="s">
        <v>2345</v>
      </c>
      <c r="I495" s="13" t="s">
        <v>1487</v>
      </c>
      <c r="J495" s="13" t="s">
        <v>2341</v>
      </c>
      <c r="K495" s="13" t="s">
        <v>41</v>
      </c>
      <c r="L495" s="11" t="s">
        <v>1462</v>
      </c>
      <c r="M495" s="11"/>
      <c r="N495" s="11">
        <v>10</v>
      </c>
      <c r="O495" s="11" t="s">
        <v>288</v>
      </c>
      <c r="P495" s="11" t="s">
        <v>1330</v>
      </c>
      <c r="Q495" s="11"/>
      <c r="R495" s="11"/>
      <c r="S495" s="13" t="s">
        <v>1330</v>
      </c>
      <c r="T495" s="11"/>
      <c r="U495" s="63">
        <v>17.8</v>
      </c>
      <c r="V495" s="17">
        <f t="shared" si="46"/>
        <v>0</v>
      </c>
      <c r="W495" s="38">
        <v>17.8</v>
      </c>
      <c r="X495" s="21" t="s">
        <v>288</v>
      </c>
      <c r="Y495" s="25">
        <f t="shared" si="47"/>
        <v>178</v>
      </c>
      <c r="Z495" s="25">
        <f t="shared" si="48"/>
        <v>218.94</v>
      </c>
      <c r="AA495" s="13">
        <v>0.4</v>
      </c>
      <c r="AB495" s="27">
        <f t="shared" si="49"/>
        <v>10.68</v>
      </c>
      <c r="AC495" s="13">
        <v>0.45</v>
      </c>
      <c r="AD495" s="37">
        <f t="shared" si="50"/>
        <v>9.7900000000000009</v>
      </c>
      <c r="AE495" s="70"/>
      <c r="AF495" s="11"/>
      <c r="AG495" s="41">
        <f t="shared" si="51"/>
        <v>17.8</v>
      </c>
    </row>
    <row r="496" spans="1:33">
      <c r="A496" s="83" t="s">
        <v>2346</v>
      </c>
      <c r="B496" s="11" t="s">
        <v>327</v>
      </c>
      <c r="C496" s="11" t="s">
        <v>1855</v>
      </c>
      <c r="D496" s="11"/>
      <c r="E496" s="12" t="s">
        <v>2347</v>
      </c>
      <c r="F496" s="77" t="s">
        <v>1685</v>
      </c>
      <c r="G496" s="13" t="s">
        <v>2348</v>
      </c>
      <c r="H496" s="20" t="s">
        <v>2349</v>
      </c>
      <c r="I496" s="13" t="s">
        <v>1487</v>
      </c>
      <c r="J496" s="13" t="s">
        <v>2341</v>
      </c>
      <c r="K496" s="13" t="s">
        <v>41</v>
      </c>
      <c r="L496" s="11" t="s">
        <v>1462</v>
      </c>
      <c r="M496" s="11"/>
      <c r="N496" s="11">
        <v>10</v>
      </c>
      <c r="O496" s="11" t="s">
        <v>288</v>
      </c>
      <c r="P496" s="11" t="s">
        <v>1330</v>
      </c>
      <c r="Q496" s="11">
        <v>0</v>
      </c>
      <c r="R496" s="11"/>
      <c r="S496" s="13" t="s">
        <v>1330</v>
      </c>
      <c r="T496" s="11"/>
      <c r="U496" s="63">
        <v>6.3</v>
      </c>
      <c r="V496" s="17">
        <f t="shared" si="46"/>
        <v>0</v>
      </c>
      <c r="W496" s="38">
        <v>6.3</v>
      </c>
      <c r="X496" s="21" t="s">
        <v>288</v>
      </c>
      <c r="Y496" s="25">
        <f t="shared" si="47"/>
        <v>63</v>
      </c>
      <c r="Z496" s="25">
        <f t="shared" si="48"/>
        <v>77.489999999999995</v>
      </c>
      <c r="AA496" s="13">
        <v>0.4</v>
      </c>
      <c r="AB496" s="27">
        <f t="shared" si="49"/>
        <v>3.78</v>
      </c>
      <c r="AC496" s="13">
        <v>0.45</v>
      </c>
      <c r="AD496" s="37">
        <f t="shared" si="50"/>
        <v>3.4650000000000003</v>
      </c>
      <c r="AE496" s="70"/>
      <c r="AF496" s="11"/>
      <c r="AG496" s="41">
        <f t="shared" si="51"/>
        <v>6.3</v>
      </c>
    </row>
    <row r="497" spans="1:33">
      <c r="A497" s="83" t="s">
        <v>2350</v>
      </c>
      <c r="B497" s="11" t="s">
        <v>327</v>
      </c>
      <c r="C497" s="11" t="s">
        <v>1855</v>
      </c>
      <c r="D497" s="11"/>
      <c r="E497" s="12" t="s">
        <v>2347</v>
      </c>
      <c r="F497" s="77" t="s">
        <v>1692</v>
      </c>
      <c r="G497" s="13" t="s">
        <v>2348</v>
      </c>
      <c r="H497" s="20" t="s">
        <v>2351</v>
      </c>
      <c r="I497" s="13" t="s">
        <v>1487</v>
      </c>
      <c r="J497" s="13" t="s">
        <v>2341</v>
      </c>
      <c r="K497" s="13" t="s">
        <v>41</v>
      </c>
      <c r="L497" s="11" t="s">
        <v>1462</v>
      </c>
      <c r="M497" s="11"/>
      <c r="N497" s="11">
        <v>10</v>
      </c>
      <c r="O497" s="11" t="s">
        <v>288</v>
      </c>
      <c r="P497" s="11" t="s">
        <v>1330</v>
      </c>
      <c r="Q497" s="11">
        <v>0</v>
      </c>
      <c r="R497" s="11"/>
      <c r="S497" s="13" t="s">
        <v>1330</v>
      </c>
      <c r="T497" s="11"/>
      <c r="U497" s="63">
        <v>7.2</v>
      </c>
      <c r="V497" s="17">
        <f t="shared" si="46"/>
        <v>0</v>
      </c>
      <c r="W497" s="38">
        <v>7.2</v>
      </c>
      <c r="X497" s="21" t="s">
        <v>288</v>
      </c>
      <c r="Y497" s="25">
        <f t="shared" si="47"/>
        <v>72</v>
      </c>
      <c r="Z497" s="25">
        <f t="shared" si="48"/>
        <v>88.56</v>
      </c>
      <c r="AA497" s="13">
        <v>0.4</v>
      </c>
      <c r="AB497" s="27">
        <f t="shared" si="49"/>
        <v>4.32</v>
      </c>
      <c r="AC497" s="13">
        <v>0.45</v>
      </c>
      <c r="AD497" s="37">
        <f t="shared" si="50"/>
        <v>3.9600000000000004</v>
      </c>
      <c r="AE497" s="70"/>
      <c r="AF497" s="11"/>
      <c r="AG497" s="41">
        <f t="shared" si="51"/>
        <v>7.2</v>
      </c>
    </row>
    <row r="498" spans="1:33">
      <c r="A498" s="83" t="s">
        <v>2352</v>
      </c>
      <c r="B498" s="11" t="s">
        <v>327</v>
      </c>
      <c r="C498" s="11" t="s">
        <v>1855</v>
      </c>
      <c r="D498" s="11"/>
      <c r="E498" s="12" t="s">
        <v>2347</v>
      </c>
      <c r="F498" s="77" t="s">
        <v>1698</v>
      </c>
      <c r="G498" s="13" t="s">
        <v>2348</v>
      </c>
      <c r="H498" s="20" t="s">
        <v>2353</v>
      </c>
      <c r="I498" s="13" t="s">
        <v>1487</v>
      </c>
      <c r="J498" s="13" t="s">
        <v>2341</v>
      </c>
      <c r="K498" s="13" t="s">
        <v>41</v>
      </c>
      <c r="L498" s="11" t="s">
        <v>1462</v>
      </c>
      <c r="M498" s="11"/>
      <c r="N498" s="11">
        <v>10</v>
      </c>
      <c r="O498" s="11" t="s">
        <v>288</v>
      </c>
      <c r="P498" s="11" t="s">
        <v>1330</v>
      </c>
      <c r="Q498" s="11">
        <v>0</v>
      </c>
      <c r="R498" s="11"/>
      <c r="S498" s="13" t="s">
        <v>1330</v>
      </c>
      <c r="T498" s="11"/>
      <c r="U498" s="63">
        <v>9.5</v>
      </c>
      <c r="V498" s="17">
        <f t="shared" si="46"/>
        <v>0</v>
      </c>
      <c r="W498" s="38">
        <v>9.5</v>
      </c>
      <c r="X498" s="21" t="s">
        <v>288</v>
      </c>
      <c r="Y498" s="25">
        <f t="shared" si="47"/>
        <v>95</v>
      </c>
      <c r="Z498" s="25">
        <f t="shared" si="48"/>
        <v>116.85</v>
      </c>
      <c r="AA498" s="13">
        <v>0.4</v>
      </c>
      <c r="AB498" s="27">
        <f t="shared" si="49"/>
        <v>5.7</v>
      </c>
      <c r="AC498" s="13">
        <v>0.45</v>
      </c>
      <c r="AD498" s="37">
        <f t="shared" si="50"/>
        <v>5.2250000000000005</v>
      </c>
      <c r="AE498" s="70"/>
      <c r="AF498" s="11"/>
      <c r="AG498" s="41">
        <f t="shared" si="51"/>
        <v>9.5</v>
      </c>
    </row>
    <row r="499" spans="1:33">
      <c r="A499" s="83" t="s">
        <v>2354</v>
      </c>
      <c r="B499" s="11" t="s">
        <v>327</v>
      </c>
      <c r="C499" s="11" t="s">
        <v>1855</v>
      </c>
      <c r="D499" s="11"/>
      <c r="E499" s="12" t="s">
        <v>2355</v>
      </c>
      <c r="F499" s="77" t="s">
        <v>1685</v>
      </c>
      <c r="G499" s="13" t="s">
        <v>2356</v>
      </c>
      <c r="H499" s="20" t="s">
        <v>2357</v>
      </c>
      <c r="I499" s="13" t="s">
        <v>1487</v>
      </c>
      <c r="J499" s="13" t="s">
        <v>2341</v>
      </c>
      <c r="K499" s="13" t="s">
        <v>41</v>
      </c>
      <c r="L499" s="11" t="s">
        <v>1462</v>
      </c>
      <c r="M499" s="11"/>
      <c r="N499" s="11">
        <v>10</v>
      </c>
      <c r="O499" s="11" t="s">
        <v>288</v>
      </c>
      <c r="P499" s="11" t="s">
        <v>1330</v>
      </c>
      <c r="Q499" s="11">
        <v>0</v>
      </c>
      <c r="R499" s="11"/>
      <c r="S499" s="13" t="s">
        <v>1330</v>
      </c>
      <c r="T499" s="11"/>
      <c r="U499" s="63">
        <v>5.4</v>
      </c>
      <c r="V499" s="17">
        <f t="shared" si="46"/>
        <v>0</v>
      </c>
      <c r="W499" s="38">
        <v>5.4</v>
      </c>
      <c r="X499" s="21" t="s">
        <v>288</v>
      </c>
      <c r="Y499" s="25">
        <f t="shared" si="47"/>
        <v>54</v>
      </c>
      <c r="Z499" s="25">
        <f t="shared" si="48"/>
        <v>66.42</v>
      </c>
      <c r="AA499" s="13">
        <v>0.4</v>
      </c>
      <c r="AB499" s="27">
        <f t="shared" si="49"/>
        <v>3.24</v>
      </c>
      <c r="AC499" s="13">
        <v>0.45</v>
      </c>
      <c r="AD499" s="37">
        <f t="shared" si="50"/>
        <v>2.9700000000000006</v>
      </c>
      <c r="AE499" s="70"/>
      <c r="AF499" s="11"/>
      <c r="AG499" s="41">
        <f t="shared" si="51"/>
        <v>5.4</v>
      </c>
    </row>
    <row r="500" spans="1:33">
      <c r="A500" s="83" t="s">
        <v>2358</v>
      </c>
      <c r="B500" s="11" t="s">
        <v>327</v>
      </c>
      <c r="C500" s="11" t="s">
        <v>1855</v>
      </c>
      <c r="D500" s="11"/>
      <c r="E500" s="12" t="s">
        <v>2355</v>
      </c>
      <c r="F500" s="77" t="s">
        <v>1690</v>
      </c>
      <c r="G500" s="13" t="s">
        <v>2356</v>
      </c>
      <c r="H500" s="20" t="s">
        <v>2359</v>
      </c>
      <c r="I500" s="13" t="s">
        <v>1487</v>
      </c>
      <c r="J500" s="13" t="s">
        <v>2341</v>
      </c>
      <c r="K500" s="13" t="s">
        <v>41</v>
      </c>
      <c r="L500" s="11" t="s">
        <v>1462</v>
      </c>
      <c r="M500" s="11"/>
      <c r="N500" s="11">
        <v>10</v>
      </c>
      <c r="O500" s="11" t="s">
        <v>288</v>
      </c>
      <c r="P500" s="11" t="s">
        <v>1330</v>
      </c>
      <c r="Q500" s="11">
        <v>0</v>
      </c>
      <c r="R500" s="11"/>
      <c r="S500" s="13" t="s">
        <v>1330</v>
      </c>
      <c r="T500" s="11"/>
      <c r="U500" s="63">
        <v>7.6</v>
      </c>
      <c r="V500" s="17">
        <f t="shared" si="46"/>
        <v>0</v>
      </c>
      <c r="W500" s="38">
        <v>7.6</v>
      </c>
      <c r="X500" s="21" t="s">
        <v>288</v>
      </c>
      <c r="Y500" s="25">
        <f t="shared" si="47"/>
        <v>76</v>
      </c>
      <c r="Z500" s="25">
        <f t="shared" si="48"/>
        <v>93.48</v>
      </c>
      <c r="AA500" s="13">
        <v>0.4</v>
      </c>
      <c r="AB500" s="27">
        <f t="shared" si="49"/>
        <v>4.5599999999999996</v>
      </c>
      <c r="AC500" s="13">
        <v>0.45</v>
      </c>
      <c r="AD500" s="37">
        <f t="shared" si="50"/>
        <v>4.18</v>
      </c>
      <c r="AE500" s="70"/>
      <c r="AF500" s="11"/>
      <c r="AG500" s="41">
        <f t="shared" si="51"/>
        <v>7.6</v>
      </c>
    </row>
    <row r="501" spans="1:33">
      <c r="A501" s="83" t="s">
        <v>2360</v>
      </c>
      <c r="B501" s="11" t="s">
        <v>327</v>
      </c>
      <c r="C501" s="11" t="s">
        <v>1855</v>
      </c>
      <c r="D501" s="11"/>
      <c r="E501" s="12" t="s">
        <v>2355</v>
      </c>
      <c r="F501" s="77" t="s">
        <v>1696</v>
      </c>
      <c r="G501" s="13" t="s">
        <v>2356</v>
      </c>
      <c r="H501" s="20" t="s">
        <v>2361</v>
      </c>
      <c r="I501" s="13" t="s">
        <v>1487</v>
      </c>
      <c r="J501" s="13" t="s">
        <v>2341</v>
      </c>
      <c r="K501" s="13" t="s">
        <v>41</v>
      </c>
      <c r="L501" s="11" t="s">
        <v>1462</v>
      </c>
      <c r="M501" s="11"/>
      <c r="N501" s="11">
        <v>10</v>
      </c>
      <c r="O501" s="11" t="s">
        <v>288</v>
      </c>
      <c r="P501" s="11" t="s">
        <v>1330</v>
      </c>
      <c r="Q501" s="11">
        <v>0</v>
      </c>
      <c r="R501" s="11"/>
      <c r="S501" s="13" t="s">
        <v>1330</v>
      </c>
      <c r="T501" s="11"/>
      <c r="U501" s="63">
        <v>10.4</v>
      </c>
      <c r="V501" s="17">
        <f t="shared" si="46"/>
        <v>0</v>
      </c>
      <c r="W501" s="38">
        <v>10.4</v>
      </c>
      <c r="X501" s="21" t="s">
        <v>288</v>
      </c>
      <c r="Y501" s="25">
        <f t="shared" si="47"/>
        <v>104</v>
      </c>
      <c r="Z501" s="25">
        <f t="shared" si="48"/>
        <v>127.92</v>
      </c>
      <c r="AA501" s="13">
        <v>0.4</v>
      </c>
      <c r="AB501" s="27">
        <f t="shared" si="49"/>
        <v>6.24</v>
      </c>
      <c r="AC501" s="13">
        <v>0.45</v>
      </c>
      <c r="AD501" s="37">
        <f t="shared" si="50"/>
        <v>5.7200000000000006</v>
      </c>
      <c r="AE501" s="70"/>
      <c r="AF501" s="11"/>
      <c r="AG501" s="41">
        <f t="shared" si="51"/>
        <v>10.4</v>
      </c>
    </row>
    <row r="502" spans="1:33">
      <c r="A502" s="11">
        <v>738720568</v>
      </c>
      <c r="B502" s="11" t="s">
        <v>65</v>
      </c>
      <c r="C502" s="11" t="s">
        <v>1459</v>
      </c>
      <c r="D502" s="11"/>
      <c r="E502" s="12" t="s">
        <v>2362</v>
      </c>
      <c r="F502" s="77" t="s">
        <v>2363</v>
      </c>
      <c r="G502" s="13" t="s">
        <v>2364</v>
      </c>
      <c r="H502" s="20" t="s">
        <v>2365</v>
      </c>
      <c r="I502" s="13" t="s">
        <v>1487</v>
      </c>
      <c r="J502" s="13" t="s">
        <v>2341</v>
      </c>
      <c r="K502" s="13" t="s">
        <v>41</v>
      </c>
      <c r="L502" s="11" t="s">
        <v>1462</v>
      </c>
      <c r="M502" s="11"/>
      <c r="N502" s="11">
        <v>1</v>
      </c>
      <c r="O502" s="11" t="s">
        <v>288</v>
      </c>
      <c r="P502" s="11" t="s">
        <v>1330</v>
      </c>
      <c r="Q502" s="11">
        <v>0.05</v>
      </c>
      <c r="R502" s="11">
        <v>1.25E-3</v>
      </c>
      <c r="S502" s="13"/>
      <c r="T502" s="11"/>
      <c r="U502" s="13">
        <v>4.4000000000000004</v>
      </c>
      <c r="V502" s="17">
        <f t="shared" si="46"/>
        <v>0</v>
      </c>
      <c r="W502" s="38">
        <v>4.4000000000000004</v>
      </c>
      <c r="X502" s="21" t="s">
        <v>288</v>
      </c>
      <c r="Y502" s="25">
        <f t="shared" si="47"/>
        <v>4.4000000000000004</v>
      </c>
      <c r="Z502" s="25">
        <f t="shared" si="48"/>
        <v>5.4119999999999999</v>
      </c>
      <c r="AA502" s="13">
        <v>0.4</v>
      </c>
      <c r="AB502" s="27">
        <f t="shared" si="49"/>
        <v>2.64</v>
      </c>
      <c r="AC502" s="13">
        <v>0.45</v>
      </c>
      <c r="AD502" s="37">
        <f t="shared" si="50"/>
        <v>2.4200000000000004</v>
      </c>
      <c r="AE502" s="70"/>
      <c r="AF502" s="11"/>
      <c r="AG502" s="41">
        <f t="shared" si="51"/>
        <v>4.4000000000000004</v>
      </c>
    </row>
    <row r="503" spans="1:33">
      <c r="A503" s="11">
        <v>738720569</v>
      </c>
      <c r="B503" s="11" t="s">
        <v>65</v>
      </c>
      <c r="C503" s="11" t="s">
        <v>1459</v>
      </c>
      <c r="D503" s="11"/>
      <c r="E503" s="12" t="s">
        <v>2362</v>
      </c>
      <c r="F503" s="77" t="s">
        <v>2366</v>
      </c>
      <c r="G503" s="13" t="s">
        <v>2364</v>
      </c>
      <c r="H503" s="20" t="s">
        <v>2367</v>
      </c>
      <c r="I503" s="13" t="s">
        <v>1487</v>
      </c>
      <c r="J503" s="13" t="s">
        <v>2341</v>
      </c>
      <c r="K503" s="13" t="s">
        <v>41</v>
      </c>
      <c r="L503" s="11" t="s">
        <v>1462</v>
      </c>
      <c r="M503" s="11"/>
      <c r="N503" s="11">
        <v>1</v>
      </c>
      <c r="O503" s="11" t="s">
        <v>288</v>
      </c>
      <c r="P503" s="11" t="s">
        <v>1330</v>
      </c>
      <c r="Q503" s="11">
        <v>0.05</v>
      </c>
      <c r="R503" s="11">
        <v>1.25E-3</v>
      </c>
      <c r="S503" s="13"/>
      <c r="T503" s="11"/>
      <c r="U503" s="13">
        <v>4.8</v>
      </c>
      <c r="V503" s="17">
        <f t="shared" si="46"/>
        <v>0</v>
      </c>
      <c r="W503" s="38">
        <v>4.8</v>
      </c>
      <c r="X503" s="21" t="s">
        <v>288</v>
      </c>
      <c r="Y503" s="25">
        <f t="shared" si="47"/>
        <v>4.8</v>
      </c>
      <c r="Z503" s="25">
        <f t="shared" si="48"/>
        <v>5.9039999999999999</v>
      </c>
      <c r="AA503" s="13">
        <v>0.4</v>
      </c>
      <c r="AB503" s="27">
        <f t="shared" si="49"/>
        <v>2.88</v>
      </c>
      <c r="AC503" s="13">
        <v>0.45</v>
      </c>
      <c r="AD503" s="37">
        <f t="shared" si="50"/>
        <v>2.64</v>
      </c>
      <c r="AE503" s="70"/>
      <c r="AF503" s="11"/>
      <c r="AG503" s="41">
        <f t="shared" si="51"/>
        <v>4.8</v>
      </c>
    </row>
    <row r="504" spans="1:33">
      <c r="A504" s="11">
        <v>738720570</v>
      </c>
      <c r="B504" s="11" t="s">
        <v>65</v>
      </c>
      <c r="C504" s="11" t="s">
        <v>1459</v>
      </c>
      <c r="D504" s="11"/>
      <c r="E504" s="12" t="s">
        <v>2362</v>
      </c>
      <c r="F504" s="77" t="s">
        <v>2368</v>
      </c>
      <c r="G504" s="13" t="s">
        <v>2364</v>
      </c>
      <c r="H504" s="20" t="s">
        <v>2369</v>
      </c>
      <c r="I504" s="13" t="s">
        <v>1487</v>
      </c>
      <c r="J504" s="13" t="s">
        <v>2341</v>
      </c>
      <c r="K504" s="13" t="s">
        <v>41</v>
      </c>
      <c r="L504" s="11" t="s">
        <v>1462</v>
      </c>
      <c r="M504" s="11"/>
      <c r="N504" s="11">
        <v>1</v>
      </c>
      <c r="O504" s="11" t="s">
        <v>288</v>
      </c>
      <c r="P504" s="11" t="s">
        <v>1330</v>
      </c>
      <c r="Q504" s="11">
        <v>0.05</v>
      </c>
      <c r="R504" s="11">
        <v>1.25E-3</v>
      </c>
      <c r="S504" s="13"/>
      <c r="T504" s="11"/>
      <c r="U504" s="13">
        <v>5.5</v>
      </c>
      <c r="V504" s="17">
        <f t="shared" si="46"/>
        <v>0</v>
      </c>
      <c r="W504" s="38">
        <v>5.5</v>
      </c>
      <c r="X504" s="21" t="s">
        <v>288</v>
      </c>
      <c r="Y504" s="25">
        <f t="shared" si="47"/>
        <v>5.5</v>
      </c>
      <c r="Z504" s="25">
        <f t="shared" si="48"/>
        <v>6.7649999999999997</v>
      </c>
      <c r="AA504" s="13">
        <v>0.4</v>
      </c>
      <c r="AB504" s="27">
        <f t="shared" si="49"/>
        <v>3.3</v>
      </c>
      <c r="AC504" s="13">
        <v>0.45</v>
      </c>
      <c r="AD504" s="37">
        <f t="shared" si="50"/>
        <v>3.0250000000000004</v>
      </c>
      <c r="AE504" s="70"/>
      <c r="AF504" s="11"/>
      <c r="AG504" s="41">
        <f t="shared" si="51"/>
        <v>5.5</v>
      </c>
    </row>
    <row r="505" spans="1:33">
      <c r="A505" s="11">
        <v>738720571</v>
      </c>
      <c r="B505" s="11" t="s">
        <v>65</v>
      </c>
      <c r="C505" s="11" t="s">
        <v>1459</v>
      </c>
      <c r="D505" s="11"/>
      <c r="E505" s="12" t="s">
        <v>2362</v>
      </c>
      <c r="F505" s="77" t="s">
        <v>2370</v>
      </c>
      <c r="G505" s="13" t="s">
        <v>2364</v>
      </c>
      <c r="H505" s="20" t="s">
        <v>2371</v>
      </c>
      <c r="I505" s="13" t="s">
        <v>1487</v>
      </c>
      <c r="J505" s="13" t="s">
        <v>2341</v>
      </c>
      <c r="K505" s="13" t="s">
        <v>41</v>
      </c>
      <c r="L505" s="11" t="s">
        <v>1462</v>
      </c>
      <c r="M505" s="11"/>
      <c r="N505" s="11">
        <v>1</v>
      </c>
      <c r="O505" s="11" t="s">
        <v>288</v>
      </c>
      <c r="P505" s="11" t="s">
        <v>1330</v>
      </c>
      <c r="Q505" s="11">
        <v>0.05</v>
      </c>
      <c r="R505" s="11">
        <v>1.25E-3</v>
      </c>
      <c r="S505" s="13"/>
      <c r="T505" s="11"/>
      <c r="U505" s="13">
        <v>5.8</v>
      </c>
      <c r="V505" s="17">
        <f t="shared" si="46"/>
        <v>0</v>
      </c>
      <c r="W505" s="38">
        <v>5.8</v>
      </c>
      <c r="X505" s="21" t="s">
        <v>288</v>
      </c>
      <c r="Y505" s="25">
        <f t="shared" si="47"/>
        <v>5.8</v>
      </c>
      <c r="Z505" s="25">
        <f t="shared" si="48"/>
        <v>7.1339999999999995</v>
      </c>
      <c r="AA505" s="13">
        <v>0.4</v>
      </c>
      <c r="AB505" s="27">
        <f t="shared" si="49"/>
        <v>3.48</v>
      </c>
      <c r="AC505" s="13">
        <v>0.45</v>
      </c>
      <c r="AD505" s="37">
        <f t="shared" si="50"/>
        <v>3.19</v>
      </c>
      <c r="AE505" s="70"/>
      <c r="AF505" s="11"/>
      <c r="AG505" s="41">
        <f t="shared" si="51"/>
        <v>5.8</v>
      </c>
    </row>
    <row r="506" spans="1:33">
      <c r="A506" s="11">
        <v>738720572</v>
      </c>
      <c r="B506" s="11" t="s">
        <v>65</v>
      </c>
      <c r="C506" s="11" t="s">
        <v>1459</v>
      </c>
      <c r="D506" s="11"/>
      <c r="E506" s="12" t="s">
        <v>2362</v>
      </c>
      <c r="F506" s="77" t="s">
        <v>2040</v>
      </c>
      <c r="G506" s="13" t="s">
        <v>2364</v>
      </c>
      <c r="H506" s="20" t="s">
        <v>2372</v>
      </c>
      <c r="I506" s="13" t="s">
        <v>1487</v>
      </c>
      <c r="J506" s="13" t="s">
        <v>2341</v>
      </c>
      <c r="K506" s="13" t="s">
        <v>41</v>
      </c>
      <c r="L506" s="11" t="s">
        <v>1462</v>
      </c>
      <c r="M506" s="11"/>
      <c r="N506" s="11">
        <v>1</v>
      </c>
      <c r="O506" s="11" t="s">
        <v>288</v>
      </c>
      <c r="P506" s="11" t="s">
        <v>1330</v>
      </c>
      <c r="Q506" s="11">
        <v>0.05</v>
      </c>
      <c r="R506" s="11">
        <v>1.25E-3</v>
      </c>
      <c r="S506" s="13"/>
      <c r="T506" s="11"/>
      <c r="U506" s="13">
        <v>6.4</v>
      </c>
      <c r="V506" s="17">
        <f t="shared" si="46"/>
        <v>0</v>
      </c>
      <c r="W506" s="38">
        <v>6.4</v>
      </c>
      <c r="X506" s="21" t="s">
        <v>288</v>
      </c>
      <c r="Y506" s="25">
        <f t="shared" si="47"/>
        <v>6.4</v>
      </c>
      <c r="Z506" s="25">
        <f t="shared" si="48"/>
        <v>7.8719999999999999</v>
      </c>
      <c r="AA506" s="13">
        <v>0.4</v>
      </c>
      <c r="AB506" s="27">
        <f t="shared" si="49"/>
        <v>3.84</v>
      </c>
      <c r="AC506" s="13">
        <v>0.45</v>
      </c>
      <c r="AD506" s="37">
        <f t="shared" si="50"/>
        <v>3.5200000000000005</v>
      </c>
      <c r="AE506" s="70"/>
      <c r="AF506" s="11"/>
      <c r="AG506" s="41">
        <f t="shared" si="51"/>
        <v>6.4</v>
      </c>
    </row>
    <row r="507" spans="1:33">
      <c r="A507" s="11">
        <v>738720573</v>
      </c>
      <c r="B507" s="11" t="s">
        <v>65</v>
      </c>
      <c r="C507" s="11" t="s">
        <v>1459</v>
      </c>
      <c r="D507" s="11"/>
      <c r="E507" s="12" t="s">
        <v>2362</v>
      </c>
      <c r="F507" s="77" t="s">
        <v>2373</v>
      </c>
      <c r="G507" s="13" t="s">
        <v>2364</v>
      </c>
      <c r="H507" s="20" t="s">
        <v>2374</v>
      </c>
      <c r="I507" s="13" t="s">
        <v>1487</v>
      </c>
      <c r="J507" s="13" t="s">
        <v>2341</v>
      </c>
      <c r="K507" s="13" t="s">
        <v>41</v>
      </c>
      <c r="L507" s="11" t="s">
        <v>1462</v>
      </c>
      <c r="M507" s="11"/>
      <c r="N507" s="11">
        <v>1</v>
      </c>
      <c r="O507" s="11" t="s">
        <v>288</v>
      </c>
      <c r="P507" s="11" t="s">
        <v>1330</v>
      </c>
      <c r="Q507" s="11">
        <v>0.05</v>
      </c>
      <c r="R507" s="11">
        <v>1.6666666666666668E-3</v>
      </c>
      <c r="S507" s="13"/>
      <c r="T507" s="11"/>
      <c r="U507" s="13">
        <v>6.9</v>
      </c>
      <c r="V507" s="17">
        <f t="shared" si="46"/>
        <v>0</v>
      </c>
      <c r="W507" s="38">
        <v>6.9</v>
      </c>
      <c r="X507" s="21" t="s">
        <v>288</v>
      </c>
      <c r="Y507" s="25">
        <f t="shared" si="47"/>
        <v>6.9</v>
      </c>
      <c r="Z507" s="25">
        <f t="shared" si="48"/>
        <v>8.4870000000000001</v>
      </c>
      <c r="AA507" s="13">
        <v>0.4</v>
      </c>
      <c r="AB507" s="27">
        <f t="shared" si="49"/>
        <v>4.1399999999999997</v>
      </c>
      <c r="AC507" s="13">
        <v>0.45</v>
      </c>
      <c r="AD507" s="37">
        <f t="shared" si="50"/>
        <v>3.7950000000000004</v>
      </c>
      <c r="AE507" s="70"/>
      <c r="AF507" s="11"/>
      <c r="AG507" s="41">
        <f t="shared" si="51"/>
        <v>6.9</v>
      </c>
    </row>
    <row r="508" spans="1:33">
      <c r="A508" s="11">
        <v>738720574</v>
      </c>
      <c r="B508" s="11" t="s">
        <v>65</v>
      </c>
      <c r="C508" s="11" t="s">
        <v>1459</v>
      </c>
      <c r="D508" s="11"/>
      <c r="E508" s="12" t="s">
        <v>2362</v>
      </c>
      <c r="F508" s="77" t="s">
        <v>2375</v>
      </c>
      <c r="G508" s="13" t="s">
        <v>2364</v>
      </c>
      <c r="H508" s="20" t="s">
        <v>2376</v>
      </c>
      <c r="I508" s="13" t="s">
        <v>1487</v>
      </c>
      <c r="J508" s="13" t="s">
        <v>2341</v>
      </c>
      <c r="K508" s="13" t="s">
        <v>41</v>
      </c>
      <c r="L508" s="11" t="s">
        <v>1462</v>
      </c>
      <c r="M508" s="11"/>
      <c r="N508" s="11">
        <v>1</v>
      </c>
      <c r="O508" s="11" t="s">
        <v>288</v>
      </c>
      <c r="P508" s="11" t="s">
        <v>1330</v>
      </c>
      <c r="Q508" s="11">
        <v>0.05</v>
      </c>
      <c r="R508" s="11">
        <v>1.6666666666666668E-3</v>
      </c>
      <c r="S508" s="13"/>
      <c r="T508" s="11"/>
      <c r="U508" s="13">
        <v>7.5</v>
      </c>
      <c r="V508" s="17">
        <f t="shared" si="46"/>
        <v>0</v>
      </c>
      <c r="W508" s="38">
        <v>7.5</v>
      </c>
      <c r="X508" s="21" t="s">
        <v>288</v>
      </c>
      <c r="Y508" s="25">
        <f t="shared" si="47"/>
        <v>7.5</v>
      </c>
      <c r="Z508" s="25">
        <f t="shared" si="48"/>
        <v>9.2249999999999996</v>
      </c>
      <c r="AA508" s="13">
        <v>0.4</v>
      </c>
      <c r="AB508" s="27">
        <f t="shared" si="49"/>
        <v>4.5</v>
      </c>
      <c r="AC508" s="13">
        <v>0.45</v>
      </c>
      <c r="AD508" s="37">
        <f t="shared" si="50"/>
        <v>4.125</v>
      </c>
      <c r="AE508" s="70"/>
      <c r="AF508" s="11"/>
      <c r="AG508" s="41">
        <f t="shared" si="51"/>
        <v>7.5</v>
      </c>
    </row>
    <row r="509" spans="1:33">
      <c r="A509" s="11">
        <v>738720575</v>
      </c>
      <c r="B509" s="11" t="s">
        <v>65</v>
      </c>
      <c r="C509" s="11" t="s">
        <v>1459</v>
      </c>
      <c r="D509" s="11"/>
      <c r="E509" s="12" t="s">
        <v>2362</v>
      </c>
      <c r="F509" s="77" t="s">
        <v>2377</v>
      </c>
      <c r="G509" s="13" t="s">
        <v>2364</v>
      </c>
      <c r="H509" s="20" t="s">
        <v>2378</v>
      </c>
      <c r="I509" s="13" t="s">
        <v>1487</v>
      </c>
      <c r="J509" s="13" t="s">
        <v>2341</v>
      </c>
      <c r="K509" s="13" t="s">
        <v>41</v>
      </c>
      <c r="L509" s="11" t="s">
        <v>1462</v>
      </c>
      <c r="M509" s="11"/>
      <c r="N509" s="11">
        <v>1</v>
      </c>
      <c r="O509" s="11" t="s">
        <v>288</v>
      </c>
      <c r="P509" s="11" t="s">
        <v>1330</v>
      </c>
      <c r="Q509" s="11">
        <v>0.05</v>
      </c>
      <c r="R509" s="11">
        <v>2.5000000000000001E-3</v>
      </c>
      <c r="S509" s="13"/>
      <c r="T509" s="11"/>
      <c r="U509" s="13">
        <v>8</v>
      </c>
      <c r="V509" s="17">
        <f t="shared" si="46"/>
        <v>0</v>
      </c>
      <c r="W509" s="38">
        <v>8</v>
      </c>
      <c r="X509" s="21" t="s">
        <v>288</v>
      </c>
      <c r="Y509" s="25">
        <f t="shared" si="47"/>
        <v>8</v>
      </c>
      <c r="Z509" s="25">
        <f t="shared" si="48"/>
        <v>9.84</v>
      </c>
      <c r="AA509" s="13">
        <v>0.4</v>
      </c>
      <c r="AB509" s="27">
        <f t="shared" si="49"/>
        <v>4.8</v>
      </c>
      <c r="AC509" s="13">
        <v>0.45</v>
      </c>
      <c r="AD509" s="37">
        <f t="shared" si="50"/>
        <v>4.4000000000000004</v>
      </c>
      <c r="AE509" s="70"/>
      <c r="AF509" s="11"/>
      <c r="AG509" s="41">
        <f t="shared" si="51"/>
        <v>8</v>
      </c>
    </row>
    <row r="510" spans="1:33">
      <c r="A510" s="11">
        <v>738720576</v>
      </c>
      <c r="B510" s="11" t="s">
        <v>65</v>
      </c>
      <c r="C510" s="11" t="s">
        <v>1459</v>
      </c>
      <c r="D510" s="11"/>
      <c r="E510" s="12" t="s">
        <v>2362</v>
      </c>
      <c r="F510" s="77" t="s">
        <v>2379</v>
      </c>
      <c r="G510" s="13" t="s">
        <v>2364</v>
      </c>
      <c r="H510" s="20" t="s">
        <v>2380</v>
      </c>
      <c r="I510" s="13" t="s">
        <v>1487</v>
      </c>
      <c r="J510" s="13" t="s">
        <v>2341</v>
      </c>
      <c r="K510" s="13" t="s">
        <v>41</v>
      </c>
      <c r="L510" s="11" t="s">
        <v>1462</v>
      </c>
      <c r="M510" s="11"/>
      <c r="N510" s="11">
        <v>1</v>
      </c>
      <c r="O510" s="11" t="s">
        <v>288</v>
      </c>
      <c r="P510" s="11" t="s">
        <v>1330</v>
      </c>
      <c r="Q510" s="11">
        <v>0.05</v>
      </c>
      <c r="R510" s="11">
        <v>2.5000000000000001E-3</v>
      </c>
      <c r="S510" s="13"/>
      <c r="T510" s="11"/>
      <c r="U510" s="13">
        <v>8.6</v>
      </c>
      <c r="V510" s="17">
        <f t="shared" si="46"/>
        <v>0</v>
      </c>
      <c r="W510" s="38">
        <v>8.6</v>
      </c>
      <c r="X510" s="21" t="s">
        <v>288</v>
      </c>
      <c r="Y510" s="25">
        <f t="shared" si="47"/>
        <v>8.6</v>
      </c>
      <c r="Z510" s="25">
        <f t="shared" si="48"/>
        <v>10.577999999999999</v>
      </c>
      <c r="AA510" s="13">
        <v>0.4</v>
      </c>
      <c r="AB510" s="27">
        <f t="shared" si="49"/>
        <v>5.1599999999999993</v>
      </c>
      <c r="AC510" s="13">
        <v>0.45</v>
      </c>
      <c r="AD510" s="37">
        <f t="shared" si="50"/>
        <v>4.7300000000000004</v>
      </c>
      <c r="AE510" s="70"/>
      <c r="AF510" s="11"/>
      <c r="AG510" s="41">
        <f t="shared" si="51"/>
        <v>8.6</v>
      </c>
    </row>
    <row r="511" spans="1:33">
      <c r="A511" s="11">
        <v>738720577</v>
      </c>
      <c r="B511" s="11" t="s">
        <v>65</v>
      </c>
      <c r="C511" s="11" t="s">
        <v>1459</v>
      </c>
      <c r="D511" s="11"/>
      <c r="E511" s="12" t="s">
        <v>2362</v>
      </c>
      <c r="F511" s="77" t="s">
        <v>2381</v>
      </c>
      <c r="G511" s="13" t="s">
        <v>2364</v>
      </c>
      <c r="H511" s="20" t="s">
        <v>2382</v>
      </c>
      <c r="I511" s="13" t="s">
        <v>1487</v>
      </c>
      <c r="J511" s="13" t="s">
        <v>2341</v>
      </c>
      <c r="K511" s="13" t="s">
        <v>41</v>
      </c>
      <c r="L511" s="11" t="s">
        <v>1462</v>
      </c>
      <c r="M511" s="11"/>
      <c r="N511" s="11">
        <v>1</v>
      </c>
      <c r="O511" s="11" t="s">
        <v>288</v>
      </c>
      <c r="P511" s="11" t="s">
        <v>1330</v>
      </c>
      <c r="Q511" s="11">
        <v>0.05</v>
      </c>
      <c r="R511" s="11">
        <v>2.5000000000000001E-3</v>
      </c>
      <c r="S511" s="13"/>
      <c r="T511" s="11"/>
      <c r="U511" s="13">
        <v>9.1</v>
      </c>
      <c r="V511" s="17">
        <f t="shared" si="46"/>
        <v>0</v>
      </c>
      <c r="W511" s="38">
        <v>9.1</v>
      </c>
      <c r="X511" s="21" t="s">
        <v>288</v>
      </c>
      <c r="Y511" s="25">
        <f t="shared" si="47"/>
        <v>9.1</v>
      </c>
      <c r="Z511" s="25">
        <f t="shared" si="48"/>
        <v>11.193</v>
      </c>
      <c r="AA511" s="13">
        <v>0.4</v>
      </c>
      <c r="AB511" s="27">
        <f t="shared" si="49"/>
        <v>5.46</v>
      </c>
      <c r="AC511" s="13">
        <v>0.45</v>
      </c>
      <c r="AD511" s="37">
        <f t="shared" si="50"/>
        <v>5.0049999999999999</v>
      </c>
      <c r="AE511" s="70"/>
      <c r="AF511" s="11"/>
      <c r="AG511" s="41">
        <f t="shared" si="51"/>
        <v>9.1</v>
      </c>
    </row>
    <row r="512" spans="1:33">
      <c r="A512" s="11">
        <v>738720578</v>
      </c>
      <c r="B512" s="11" t="s">
        <v>65</v>
      </c>
      <c r="C512" s="11" t="s">
        <v>1459</v>
      </c>
      <c r="D512" s="11"/>
      <c r="E512" s="12" t="s">
        <v>2362</v>
      </c>
      <c r="F512" s="77" t="s">
        <v>2383</v>
      </c>
      <c r="G512" s="13" t="s">
        <v>2364</v>
      </c>
      <c r="H512" s="20" t="s">
        <v>2384</v>
      </c>
      <c r="I512" s="13" t="s">
        <v>1487</v>
      </c>
      <c r="J512" s="13" t="s">
        <v>2341</v>
      </c>
      <c r="K512" s="13" t="s">
        <v>41</v>
      </c>
      <c r="L512" s="11" t="s">
        <v>1462</v>
      </c>
      <c r="M512" s="11"/>
      <c r="N512" s="11">
        <v>1</v>
      </c>
      <c r="O512" s="11" t="s">
        <v>288</v>
      </c>
      <c r="P512" s="11" t="s">
        <v>1330</v>
      </c>
      <c r="Q512" s="11">
        <v>0.05</v>
      </c>
      <c r="R512" s="11">
        <v>2.5000000000000001E-3</v>
      </c>
      <c r="S512" s="13"/>
      <c r="T512" s="11"/>
      <c r="U512" s="13">
        <v>9.6999999999999993</v>
      </c>
      <c r="V512" s="17">
        <f t="shared" si="46"/>
        <v>0</v>
      </c>
      <c r="W512" s="38">
        <v>9.6999999999999993</v>
      </c>
      <c r="X512" s="21" t="s">
        <v>288</v>
      </c>
      <c r="Y512" s="25">
        <f t="shared" si="47"/>
        <v>9.6999999999999993</v>
      </c>
      <c r="Z512" s="25">
        <f t="shared" si="48"/>
        <v>11.930999999999999</v>
      </c>
      <c r="AA512" s="13">
        <v>0.4</v>
      </c>
      <c r="AB512" s="27">
        <f t="shared" si="49"/>
        <v>5.8199999999999994</v>
      </c>
      <c r="AC512" s="13">
        <v>0.45</v>
      </c>
      <c r="AD512" s="37">
        <f t="shared" si="50"/>
        <v>5.335</v>
      </c>
      <c r="AE512" s="70"/>
      <c r="AF512" s="11"/>
      <c r="AG512" s="41">
        <f t="shared" si="51"/>
        <v>9.6999999999999993</v>
      </c>
    </row>
    <row r="513" spans="1:33">
      <c r="A513" s="11">
        <v>738730046</v>
      </c>
      <c r="B513" s="11" t="s">
        <v>65</v>
      </c>
      <c r="C513" s="11" t="s">
        <v>1459</v>
      </c>
      <c r="D513" s="11"/>
      <c r="E513" s="12" t="s">
        <v>2362</v>
      </c>
      <c r="F513" s="77" t="s">
        <v>2385</v>
      </c>
      <c r="G513" s="13" t="s">
        <v>2364</v>
      </c>
      <c r="H513" s="20" t="s">
        <v>2386</v>
      </c>
      <c r="I513" s="13" t="s">
        <v>1487</v>
      </c>
      <c r="J513" s="13" t="s">
        <v>2341</v>
      </c>
      <c r="K513" s="13" t="s">
        <v>41</v>
      </c>
      <c r="L513" s="11" t="s">
        <v>1462</v>
      </c>
      <c r="M513" s="11"/>
      <c r="N513" s="11">
        <v>1</v>
      </c>
      <c r="O513" s="11" t="s">
        <v>288</v>
      </c>
      <c r="P513" s="11" t="s">
        <v>1330</v>
      </c>
      <c r="Q513" s="11">
        <v>10</v>
      </c>
      <c r="R513" s="11">
        <v>200</v>
      </c>
      <c r="S513" s="13"/>
      <c r="T513" s="11"/>
      <c r="U513" s="13">
        <v>15.2</v>
      </c>
      <c r="V513" s="17">
        <f t="shared" si="46"/>
        <v>0</v>
      </c>
      <c r="W513" s="38">
        <v>15.2</v>
      </c>
      <c r="X513" s="21" t="s">
        <v>288</v>
      </c>
      <c r="Y513" s="25">
        <f t="shared" si="47"/>
        <v>15.2</v>
      </c>
      <c r="Z513" s="25">
        <f t="shared" si="48"/>
        <v>18.695999999999998</v>
      </c>
      <c r="AA513" s="13">
        <v>0.4</v>
      </c>
      <c r="AB513" s="27">
        <f t="shared" si="49"/>
        <v>9.1199999999999992</v>
      </c>
      <c r="AC513" s="13">
        <v>0.45</v>
      </c>
      <c r="AD513" s="37">
        <f t="shared" si="50"/>
        <v>8.36</v>
      </c>
      <c r="AE513" s="70"/>
      <c r="AF513" s="11"/>
      <c r="AG513" s="41">
        <f t="shared" si="51"/>
        <v>15.2</v>
      </c>
    </row>
    <row r="514" spans="1:33">
      <c r="A514" s="11">
        <v>738730045</v>
      </c>
      <c r="B514" s="11" t="s">
        <v>65</v>
      </c>
      <c r="C514" s="11" t="s">
        <v>1459</v>
      </c>
      <c r="D514" s="11"/>
      <c r="E514" s="12" t="s">
        <v>2362</v>
      </c>
      <c r="F514" s="77" t="s">
        <v>2387</v>
      </c>
      <c r="G514" s="13" t="s">
        <v>2364</v>
      </c>
      <c r="H514" s="20" t="s">
        <v>2388</v>
      </c>
      <c r="I514" s="13" t="s">
        <v>1487</v>
      </c>
      <c r="J514" s="13" t="s">
        <v>2341</v>
      </c>
      <c r="K514" s="13" t="s">
        <v>41</v>
      </c>
      <c r="L514" s="11" t="s">
        <v>1462</v>
      </c>
      <c r="M514" s="11"/>
      <c r="N514" s="11">
        <v>1</v>
      </c>
      <c r="O514" s="11" t="s">
        <v>288</v>
      </c>
      <c r="P514" s="11" t="s">
        <v>1330</v>
      </c>
      <c r="Q514" s="11">
        <v>10</v>
      </c>
      <c r="R514" s="11">
        <v>200</v>
      </c>
      <c r="S514" s="13"/>
      <c r="T514" s="11"/>
      <c r="U514" s="13">
        <v>15.9</v>
      </c>
      <c r="V514" s="17">
        <f t="shared" ref="V514:V577" si="52">1-(U514/W514)</f>
        <v>0</v>
      </c>
      <c r="W514" s="38">
        <v>15.9</v>
      </c>
      <c r="X514" s="21" t="s">
        <v>288</v>
      </c>
      <c r="Y514" s="25">
        <f t="shared" ref="Y514:Y577" si="53">W514*N514</f>
        <v>15.9</v>
      </c>
      <c r="Z514" s="25">
        <f t="shared" ref="Z514:Z577" si="54">Y514*1.23</f>
        <v>19.556999999999999</v>
      </c>
      <c r="AA514" s="13">
        <v>0.4</v>
      </c>
      <c r="AB514" s="27">
        <f t="shared" ref="AB514:AB577" si="55">W514*(1-AA514)</f>
        <v>9.5399999999999991</v>
      </c>
      <c r="AC514" s="13">
        <v>0.45</v>
      </c>
      <c r="AD514" s="37">
        <f t="shared" ref="AD514:AD577" si="56">W514*(1-AC514)</f>
        <v>8.745000000000001</v>
      </c>
      <c r="AE514" s="70"/>
      <c r="AF514" s="11"/>
      <c r="AG514" s="41">
        <f t="shared" ref="AG514:AG577" si="57">W514*(1-(AF514/100))</f>
        <v>15.9</v>
      </c>
    </row>
    <row r="515" spans="1:33">
      <c r="A515" s="11">
        <v>738730047</v>
      </c>
      <c r="B515" s="11" t="s">
        <v>65</v>
      </c>
      <c r="C515" s="11" t="s">
        <v>1459</v>
      </c>
      <c r="D515" s="11"/>
      <c r="E515" s="12" t="s">
        <v>2362</v>
      </c>
      <c r="F515" s="77" t="s">
        <v>2389</v>
      </c>
      <c r="G515" s="13" t="s">
        <v>2364</v>
      </c>
      <c r="H515" s="20" t="s">
        <v>2390</v>
      </c>
      <c r="I515" s="13" t="s">
        <v>1487</v>
      </c>
      <c r="J515" s="13" t="s">
        <v>2341</v>
      </c>
      <c r="K515" s="13" t="s">
        <v>41</v>
      </c>
      <c r="L515" s="11" t="s">
        <v>1462</v>
      </c>
      <c r="M515" s="11"/>
      <c r="N515" s="11">
        <v>1</v>
      </c>
      <c r="O515" s="11" t="s">
        <v>288</v>
      </c>
      <c r="P515" s="11" t="s">
        <v>1330</v>
      </c>
      <c r="Q515" s="11">
        <v>10</v>
      </c>
      <c r="R515" s="11">
        <v>200</v>
      </c>
      <c r="S515" s="13"/>
      <c r="T515" s="11"/>
      <c r="U515" s="13">
        <v>16.7</v>
      </c>
      <c r="V515" s="17">
        <f t="shared" si="52"/>
        <v>0</v>
      </c>
      <c r="W515" s="38">
        <v>16.7</v>
      </c>
      <c r="X515" s="21" t="s">
        <v>288</v>
      </c>
      <c r="Y515" s="25">
        <f t="shared" si="53"/>
        <v>16.7</v>
      </c>
      <c r="Z515" s="25">
        <f t="shared" si="54"/>
        <v>20.541</v>
      </c>
      <c r="AA515" s="13">
        <v>0.4</v>
      </c>
      <c r="AB515" s="27">
        <f t="shared" si="55"/>
        <v>10.02</v>
      </c>
      <c r="AC515" s="13">
        <v>0.45</v>
      </c>
      <c r="AD515" s="37">
        <f t="shared" si="56"/>
        <v>9.1850000000000005</v>
      </c>
      <c r="AE515" s="70"/>
      <c r="AF515" s="11"/>
      <c r="AG515" s="41">
        <f t="shared" si="57"/>
        <v>16.7</v>
      </c>
    </row>
    <row r="516" spans="1:33">
      <c r="A516" s="11">
        <v>738730048</v>
      </c>
      <c r="B516" s="11" t="s">
        <v>65</v>
      </c>
      <c r="C516" s="11" t="s">
        <v>1459</v>
      </c>
      <c r="D516" s="11"/>
      <c r="E516" s="12" t="s">
        <v>2362</v>
      </c>
      <c r="F516" s="77" t="s">
        <v>2391</v>
      </c>
      <c r="G516" s="13" t="s">
        <v>2364</v>
      </c>
      <c r="H516" s="20" t="s">
        <v>2392</v>
      </c>
      <c r="I516" s="13" t="s">
        <v>1487</v>
      </c>
      <c r="J516" s="13" t="s">
        <v>2341</v>
      </c>
      <c r="K516" s="13" t="s">
        <v>41</v>
      </c>
      <c r="L516" s="11" t="s">
        <v>1462</v>
      </c>
      <c r="M516" s="11">
        <v>0</v>
      </c>
      <c r="N516" s="11">
        <v>1</v>
      </c>
      <c r="O516" s="11" t="s">
        <v>288</v>
      </c>
      <c r="P516" s="11" t="s">
        <v>1330</v>
      </c>
      <c r="Q516" s="11">
        <v>10</v>
      </c>
      <c r="R516" s="11">
        <v>200</v>
      </c>
      <c r="S516" s="13"/>
      <c r="T516" s="11"/>
      <c r="U516" s="13">
        <v>17.600000000000001</v>
      </c>
      <c r="V516" s="17">
        <f t="shared" si="52"/>
        <v>0</v>
      </c>
      <c r="W516" s="38">
        <v>17.600000000000001</v>
      </c>
      <c r="X516" s="21" t="s">
        <v>288</v>
      </c>
      <c r="Y516" s="25">
        <f t="shared" si="53"/>
        <v>17.600000000000001</v>
      </c>
      <c r="Z516" s="25">
        <f t="shared" si="54"/>
        <v>21.648</v>
      </c>
      <c r="AA516" s="13">
        <v>0.4</v>
      </c>
      <c r="AB516" s="27">
        <f t="shared" si="55"/>
        <v>10.56</v>
      </c>
      <c r="AC516" s="13">
        <v>0.45</v>
      </c>
      <c r="AD516" s="37">
        <f t="shared" si="56"/>
        <v>9.6800000000000015</v>
      </c>
      <c r="AE516" s="70"/>
      <c r="AF516" s="11"/>
      <c r="AG516" s="41">
        <f t="shared" si="57"/>
        <v>17.600000000000001</v>
      </c>
    </row>
    <row r="517" spans="1:33">
      <c r="A517" s="11">
        <v>738730049</v>
      </c>
      <c r="B517" s="11" t="s">
        <v>65</v>
      </c>
      <c r="C517" s="11" t="s">
        <v>1459</v>
      </c>
      <c r="D517" s="11"/>
      <c r="E517" s="12" t="s">
        <v>2362</v>
      </c>
      <c r="F517" s="77" t="s">
        <v>2393</v>
      </c>
      <c r="G517" s="13" t="s">
        <v>2364</v>
      </c>
      <c r="H517" s="20" t="s">
        <v>2394</v>
      </c>
      <c r="I517" s="13" t="s">
        <v>1487</v>
      </c>
      <c r="J517" s="13" t="s">
        <v>2341</v>
      </c>
      <c r="K517" s="13" t="s">
        <v>41</v>
      </c>
      <c r="L517" s="11" t="s">
        <v>1462</v>
      </c>
      <c r="M517" s="11">
        <v>0</v>
      </c>
      <c r="N517" s="11">
        <v>1</v>
      </c>
      <c r="O517" s="11" t="s">
        <v>288</v>
      </c>
      <c r="P517" s="11" t="s">
        <v>1330</v>
      </c>
      <c r="Q517" s="11">
        <v>10</v>
      </c>
      <c r="R517" s="11">
        <v>200</v>
      </c>
      <c r="S517" s="13"/>
      <c r="T517" s="11"/>
      <c r="U517" s="13">
        <v>18.5</v>
      </c>
      <c r="V517" s="17">
        <f t="shared" si="52"/>
        <v>0</v>
      </c>
      <c r="W517" s="38">
        <v>18.5</v>
      </c>
      <c r="X517" s="21" t="s">
        <v>288</v>
      </c>
      <c r="Y517" s="25">
        <f t="shared" si="53"/>
        <v>18.5</v>
      </c>
      <c r="Z517" s="25">
        <f t="shared" si="54"/>
        <v>22.754999999999999</v>
      </c>
      <c r="AA517" s="13">
        <v>0.4</v>
      </c>
      <c r="AB517" s="27">
        <f t="shared" si="55"/>
        <v>11.1</v>
      </c>
      <c r="AC517" s="13">
        <v>0.45</v>
      </c>
      <c r="AD517" s="37">
        <f t="shared" si="56"/>
        <v>10.175000000000001</v>
      </c>
      <c r="AE517" s="70"/>
      <c r="AF517" s="11"/>
      <c r="AG517" s="41">
        <f t="shared" si="57"/>
        <v>18.5</v>
      </c>
    </row>
    <row r="518" spans="1:33">
      <c r="A518" s="11">
        <v>738730050</v>
      </c>
      <c r="B518" s="11" t="s">
        <v>65</v>
      </c>
      <c r="C518" s="11" t="s">
        <v>1459</v>
      </c>
      <c r="D518" s="11"/>
      <c r="E518" s="12" t="s">
        <v>2362</v>
      </c>
      <c r="F518" s="77" t="s">
        <v>2395</v>
      </c>
      <c r="G518" s="13" t="s">
        <v>2364</v>
      </c>
      <c r="H518" s="20" t="s">
        <v>2396</v>
      </c>
      <c r="I518" s="13" t="s">
        <v>1487</v>
      </c>
      <c r="J518" s="13" t="s">
        <v>2341</v>
      </c>
      <c r="K518" s="13" t="s">
        <v>41</v>
      </c>
      <c r="L518" s="11" t="s">
        <v>1462</v>
      </c>
      <c r="M518" s="11">
        <v>0</v>
      </c>
      <c r="N518" s="11">
        <v>1</v>
      </c>
      <c r="O518" s="11" t="s">
        <v>288</v>
      </c>
      <c r="P518" s="11" t="s">
        <v>1330</v>
      </c>
      <c r="Q518" s="11">
        <v>10</v>
      </c>
      <c r="R518" s="11">
        <v>200</v>
      </c>
      <c r="S518" s="13"/>
      <c r="T518" s="11"/>
      <c r="U518" s="13">
        <v>19.3</v>
      </c>
      <c r="V518" s="17">
        <f t="shared" si="52"/>
        <v>0</v>
      </c>
      <c r="W518" s="38">
        <v>19.3</v>
      </c>
      <c r="X518" s="21" t="s">
        <v>288</v>
      </c>
      <c r="Y518" s="25">
        <f t="shared" si="53"/>
        <v>19.3</v>
      </c>
      <c r="Z518" s="25">
        <f t="shared" si="54"/>
        <v>23.739000000000001</v>
      </c>
      <c r="AA518" s="13">
        <v>0.4</v>
      </c>
      <c r="AB518" s="27">
        <f t="shared" si="55"/>
        <v>11.58</v>
      </c>
      <c r="AC518" s="13">
        <v>0.45</v>
      </c>
      <c r="AD518" s="37">
        <f t="shared" si="56"/>
        <v>10.615000000000002</v>
      </c>
      <c r="AE518" s="70"/>
      <c r="AF518" s="11"/>
      <c r="AG518" s="41">
        <f t="shared" si="57"/>
        <v>19.3</v>
      </c>
    </row>
    <row r="519" spans="1:33">
      <c r="A519" s="11">
        <v>738730051</v>
      </c>
      <c r="B519" s="11" t="s">
        <v>65</v>
      </c>
      <c r="C519" s="11" t="s">
        <v>1459</v>
      </c>
      <c r="D519" s="11"/>
      <c r="E519" s="12" t="s">
        <v>2362</v>
      </c>
      <c r="F519" s="77" t="s">
        <v>2397</v>
      </c>
      <c r="G519" s="13" t="s">
        <v>2364</v>
      </c>
      <c r="H519" s="20" t="s">
        <v>2398</v>
      </c>
      <c r="I519" s="13" t="s">
        <v>1487</v>
      </c>
      <c r="J519" s="13" t="s">
        <v>2341</v>
      </c>
      <c r="K519" s="13" t="s">
        <v>41</v>
      </c>
      <c r="L519" s="11" t="s">
        <v>1462</v>
      </c>
      <c r="M519" s="11">
        <v>0</v>
      </c>
      <c r="N519" s="11">
        <v>1</v>
      </c>
      <c r="O519" s="11" t="s">
        <v>288</v>
      </c>
      <c r="P519" s="11" t="s">
        <v>1330</v>
      </c>
      <c r="Q519" s="11">
        <v>10</v>
      </c>
      <c r="R519" s="11">
        <v>200</v>
      </c>
      <c r="S519" s="13"/>
      <c r="T519" s="11"/>
      <c r="U519" s="13">
        <v>20</v>
      </c>
      <c r="V519" s="17">
        <f t="shared" si="52"/>
        <v>0</v>
      </c>
      <c r="W519" s="38">
        <v>20</v>
      </c>
      <c r="X519" s="21" t="s">
        <v>288</v>
      </c>
      <c r="Y519" s="25">
        <f t="shared" si="53"/>
        <v>20</v>
      </c>
      <c r="Z519" s="25">
        <f t="shared" si="54"/>
        <v>24.6</v>
      </c>
      <c r="AA519" s="13">
        <v>0.4</v>
      </c>
      <c r="AB519" s="27">
        <f t="shared" si="55"/>
        <v>12</v>
      </c>
      <c r="AC519" s="13">
        <v>0.45</v>
      </c>
      <c r="AD519" s="37">
        <f t="shared" si="56"/>
        <v>11</v>
      </c>
      <c r="AE519" s="70"/>
      <c r="AF519" s="11"/>
      <c r="AG519" s="41">
        <f t="shared" si="57"/>
        <v>20</v>
      </c>
    </row>
    <row r="520" spans="1:33">
      <c r="A520" s="11">
        <v>738730052</v>
      </c>
      <c r="B520" s="11" t="s">
        <v>65</v>
      </c>
      <c r="C520" s="11" t="s">
        <v>1459</v>
      </c>
      <c r="D520" s="11"/>
      <c r="E520" s="12" t="s">
        <v>2362</v>
      </c>
      <c r="F520" s="77" t="s">
        <v>2399</v>
      </c>
      <c r="G520" s="13" t="s">
        <v>2364</v>
      </c>
      <c r="H520" s="20" t="s">
        <v>2400</v>
      </c>
      <c r="I520" s="13" t="s">
        <v>1487</v>
      </c>
      <c r="J520" s="13" t="s">
        <v>2341</v>
      </c>
      <c r="K520" s="13" t="s">
        <v>41</v>
      </c>
      <c r="L520" s="11" t="s">
        <v>1462</v>
      </c>
      <c r="M520" s="11">
        <v>0</v>
      </c>
      <c r="N520" s="11">
        <v>1</v>
      </c>
      <c r="O520" s="11" t="s">
        <v>288</v>
      </c>
      <c r="P520" s="11" t="s">
        <v>1330</v>
      </c>
      <c r="Q520" s="11">
        <v>10</v>
      </c>
      <c r="R520" s="11">
        <v>200</v>
      </c>
      <c r="S520" s="13"/>
      <c r="T520" s="11"/>
      <c r="U520" s="13">
        <v>28</v>
      </c>
      <c r="V520" s="17">
        <f t="shared" si="52"/>
        <v>0</v>
      </c>
      <c r="W520" s="38">
        <v>28</v>
      </c>
      <c r="X520" s="21" t="s">
        <v>288</v>
      </c>
      <c r="Y520" s="25">
        <f t="shared" si="53"/>
        <v>28</v>
      </c>
      <c r="Z520" s="25">
        <f t="shared" si="54"/>
        <v>34.44</v>
      </c>
      <c r="AA520" s="13">
        <v>0.4</v>
      </c>
      <c r="AB520" s="27">
        <f t="shared" si="55"/>
        <v>16.8</v>
      </c>
      <c r="AC520" s="13">
        <v>0.45</v>
      </c>
      <c r="AD520" s="37">
        <f t="shared" si="56"/>
        <v>15.400000000000002</v>
      </c>
      <c r="AE520" s="70"/>
      <c r="AF520" s="11"/>
      <c r="AG520" s="41">
        <f t="shared" si="57"/>
        <v>28</v>
      </c>
    </row>
    <row r="521" spans="1:33">
      <c r="A521" s="11">
        <v>738730053</v>
      </c>
      <c r="B521" s="11" t="s">
        <v>65</v>
      </c>
      <c r="C521" s="11" t="s">
        <v>1459</v>
      </c>
      <c r="D521" s="11"/>
      <c r="E521" s="12" t="s">
        <v>2362</v>
      </c>
      <c r="F521" s="77" t="s">
        <v>2401</v>
      </c>
      <c r="G521" s="13" t="s">
        <v>2364</v>
      </c>
      <c r="H521" s="20" t="s">
        <v>2402</v>
      </c>
      <c r="I521" s="13" t="s">
        <v>1487</v>
      </c>
      <c r="J521" s="13" t="s">
        <v>2341</v>
      </c>
      <c r="K521" s="13" t="s">
        <v>41</v>
      </c>
      <c r="L521" s="11" t="s">
        <v>1462</v>
      </c>
      <c r="M521" s="11">
        <v>0</v>
      </c>
      <c r="N521" s="11">
        <v>1</v>
      </c>
      <c r="O521" s="11" t="s">
        <v>288</v>
      </c>
      <c r="P521" s="11" t="s">
        <v>1330</v>
      </c>
      <c r="Q521" s="11">
        <v>10</v>
      </c>
      <c r="R521" s="11">
        <v>200</v>
      </c>
      <c r="S521" s="13"/>
      <c r="T521" s="11"/>
      <c r="U521" s="13">
        <v>29</v>
      </c>
      <c r="V521" s="17">
        <f t="shared" si="52"/>
        <v>0</v>
      </c>
      <c r="W521" s="38">
        <v>29</v>
      </c>
      <c r="X521" s="21" t="s">
        <v>288</v>
      </c>
      <c r="Y521" s="25">
        <f t="shared" si="53"/>
        <v>29</v>
      </c>
      <c r="Z521" s="25">
        <f t="shared" si="54"/>
        <v>35.67</v>
      </c>
      <c r="AA521" s="13">
        <v>0.4</v>
      </c>
      <c r="AB521" s="27">
        <f t="shared" si="55"/>
        <v>17.399999999999999</v>
      </c>
      <c r="AC521" s="13">
        <v>0.45</v>
      </c>
      <c r="AD521" s="37">
        <f t="shared" si="56"/>
        <v>15.950000000000001</v>
      </c>
      <c r="AE521" s="70"/>
      <c r="AF521" s="11"/>
      <c r="AG521" s="41">
        <f t="shared" si="57"/>
        <v>29</v>
      </c>
    </row>
    <row r="522" spans="1:33">
      <c r="A522" s="11">
        <v>738730054</v>
      </c>
      <c r="B522" s="11" t="s">
        <v>65</v>
      </c>
      <c r="C522" s="11" t="s">
        <v>1459</v>
      </c>
      <c r="D522" s="11"/>
      <c r="E522" s="12" t="s">
        <v>2362</v>
      </c>
      <c r="F522" s="77" t="s">
        <v>2403</v>
      </c>
      <c r="G522" s="13" t="s">
        <v>2364</v>
      </c>
      <c r="H522" s="20" t="s">
        <v>2404</v>
      </c>
      <c r="I522" s="13" t="s">
        <v>1487</v>
      </c>
      <c r="J522" s="13" t="s">
        <v>2341</v>
      </c>
      <c r="K522" s="13" t="s">
        <v>41</v>
      </c>
      <c r="L522" s="11" t="s">
        <v>1462</v>
      </c>
      <c r="M522" s="11">
        <v>0</v>
      </c>
      <c r="N522" s="11">
        <v>1</v>
      </c>
      <c r="O522" s="11" t="s">
        <v>288</v>
      </c>
      <c r="P522" s="11" t="s">
        <v>1330</v>
      </c>
      <c r="Q522" s="11">
        <v>10</v>
      </c>
      <c r="R522" s="11">
        <v>200</v>
      </c>
      <c r="S522" s="13"/>
      <c r="T522" s="11"/>
      <c r="U522" s="13">
        <v>30.8</v>
      </c>
      <c r="V522" s="17">
        <f t="shared" si="52"/>
        <v>0</v>
      </c>
      <c r="W522" s="38">
        <v>30.8</v>
      </c>
      <c r="X522" s="21" t="s">
        <v>288</v>
      </c>
      <c r="Y522" s="25">
        <f t="shared" si="53"/>
        <v>30.8</v>
      </c>
      <c r="Z522" s="25">
        <f t="shared" si="54"/>
        <v>37.884</v>
      </c>
      <c r="AA522" s="13">
        <v>0.4</v>
      </c>
      <c r="AB522" s="27">
        <f t="shared" si="55"/>
        <v>18.48</v>
      </c>
      <c r="AC522" s="13">
        <v>0.45</v>
      </c>
      <c r="AD522" s="37">
        <f t="shared" si="56"/>
        <v>16.940000000000001</v>
      </c>
      <c r="AE522" s="70"/>
      <c r="AF522" s="11"/>
      <c r="AG522" s="41">
        <f t="shared" si="57"/>
        <v>30.8</v>
      </c>
    </row>
    <row r="523" spans="1:33">
      <c r="A523" s="11">
        <v>738730055</v>
      </c>
      <c r="B523" s="11" t="s">
        <v>65</v>
      </c>
      <c r="C523" s="11" t="s">
        <v>1459</v>
      </c>
      <c r="D523" s="11"/>
      <c r="E523" s="12" t="s">
        <v>2362</v>
      </c>
      <c r="F523" s="77" t="s">
        <v>2405</v>
      </c>
      <c r="G523" s="13" t="s">
        <v>2364</v>
      </c>
      <c r="H523" s="20" t="s">
        <v>2406</v>
      </c>
      <c r="I523" s="13" t="s">
        <v>1487</v>
      </c>
      <c r="J523" s="13" t="s">
        <v>2341</v>
      </c>
      <c r="K523" s="13" t="s">
        <v>41</v>
      </c>
      <c r="L523" s="11" t="s">
        <v>1462</v>
      </c>
      <c r="M523" s="11">
        <v>0</v>
      </c>
      <c r="N523" s="11">
        <v>1</v>
      </c>
      <c r="O523" s="11" t="s">
        <v>288</v>
      </c>
      <c r="P523" s="11" t="s">
        <v>1330</v>
      </c>
      <c r="Q523" s="11">
        <v>10</v>
      </c>
      <c r="R523" s="11">
        <v>200</v>
      </c>
      <c r="S523" s="13"/>
      <c r="T523" s="11"/>
      <c r="U523" s="13">
        <v>31.5</v>
      </c>
      <c r="V523" s="17">
        <f t="shared" si="52"/>
        <v>0</v>
      </c>
      <c r="W523" s="38">
        <v>31.5</v>
      </c>
      <c r="X523" s="21" t="s">
        <v>288</v>
      </c>
      <c r="Y523" s="25">
        <f t="shared" si="53"/>
        <v>31.5</v>
      </c>
      <c r="Z523" s="25">
        <f t="shared" si="54"/>
        <v>38.744999999999997</v>
      </c>
      <c r="AA523" s="13">
        <v>0.4</v>
      </c>
      <c r="AB523" s="27">
        <f t="shared" si="55"/>
        <v>18.899999999999999</v>
      </c>
      <c r="AC523" s="13">
        <v>0.45</v>
      </c>
      <c r="AD523" s="37">
        <f t="shared" si="56"/>
        <v>17.325000000000003</v>
      </c>
      <c r="AE523" s="70"/>
      <c r="AF523" s="11"/>
      <c r="AG523" s="41">
        <f t="shared" si="57"/>
        <v>31.5</v>
      </c>
    </row>
    <row r="524" spans="1:33">
      <c r="A524" s="11">
        <v>738730056</v>
      </c>
      <c r="B524" s="11" t="s">
        <v>65</v>
      </c>
      <c r="C524" s="11" t="s">
        <v>1459</v>
      </c>
      <c r="D524" s="11"/>
      <c r="E524" s="12" t="s">
        <v>2362</v>
      </c>
      <c r="F524" s="77" t="s">
        <v>2407</v>
      </c>
      <c r="G524" s="13" t="s">
        <v>2364</v>
      </c>
      <c r="H524" s="20" t="s">
        <v>2408</v>
      </c>
      <c r="I524" s="13" t="s">
        <v>1487</v>
      </c>
      <c r="J524" s="13" t="s">
        <v>2341</v>
      </c>
      <c r="K524" s="13" t="s">
        <v>41</v>
      </c>
      <c r="L524" s="11" t="s">
        <v>1462</v>
      </c>
      <c r="M524" s="11">
        <v>0</v>
      </c>
      <c r="N524" s="11">
        <v>1</v>
      </c>
      <c r="O524" s="11" t="s">
        <v>288</v>
      </c>
      <c r="P524" s="11" t="s">
        <v>1330</v>
      </c>
      <c r="Q524" s="11">
        <v>10</v>
      </c>
      <c r="R524" s="11">
        <v>200</v>
      </c>
      <c r="S524" s="13"/>
      <c r="T524" s="11"/>
      <c r="U524" s="13">
        <v>32.5</v>
      </c>
      <c r="V524" s="17">
        <f t="shared" si="52"/>
        <v>0</v>
      </c>
      <c r="W524" s="38">
        <v>32.5</v>
      </c>
      <c r="X524" s="21" t="s">
        <v>288</v>
      </c>
      <c r="Y524" s="25">
        <f t="shared" si="53"/>
        <v>32.5</v>
      </c>
      <c r="Z524" s="25">
        <f t="shared" si="54"/>
        <v>39.975000000000001</v>
      </c>
      <c r="AA524" s="13">
        <v>0.4</v>
      </c>
      <c r="AB524" s="27">
        <f t="shared" si="55"/>
        <v>19.5</v>
      </c>
      <c r="AC524" s="13">
        <v>0.45</v>
      </c>
      <c r="AD524" s="37">
        <f t="shared" si="56"/>
        <v>17.875</v>
      </c>
      <c r="AE524" s="70"/>
      <c r="AF524" s="11"/>
      <c r="AG524" s="41">
        <f t="shared" si="57"/>
        <v>32.5</v>
      </c>
    </row>
    <row r="525" spans="1:33">
      <c r="A525" s="11">
        <v>738720585</v>
      </c>
      <c r="B525" s="11" t="s">
        <v>65</v>
      </c>
      <c r="C525" s="11" t="s">
        <v>1459</v>
      </c>
      <c r="D525" s="11"/>
      <c r="E525" s="12" t="s">
        <v>2409</v>
      </c>
      <c r="F525" s="77" t="s">
        <v>2410</v>
      </c>
      <c r="G525" s="13" t="s">
        <v>2411</v>
      </c>
      <c r="H525" s="20" t="s">
        <v>2412</v>
      </c>
      <c r="I525" s="13" t="s">
        <v>1487</v>
      </c>
      <c r="J525" s="13" t="s">
        <v>2341</v>
      </c>
      <c r="K525" s="13" t="s">
        <v>41</v>
      </c>
      <c r="L525" s="11" t="s">
        <v>1462</v>
      </c>
      <c r="M525" s="11"/>
      <c r="N525" s="11">
        <v>1</v>
      </c>
      <c r="O525" s="11" t="s">
        <v>288</v>
      </c>
      <c r="P525" s="11" t="s">
        <v>1330</v>
      </c>
      <c r="Q525" s="11">
        <v>50</v>
      </c>
      <c r="R525" s="11">
        <v>1500</v>
      </c>
      <c r="S525" s="13"/>
      <c r="T525" s="11"/>
      <c r="U525" s="13">
        <v>3.3</v>
      </c>
      <c r="V525" s="17">
        <f t="shared" si="52"/>
        <v>0</v>
      </c>
      <c r="W525" s="38">
        <v>3.3</v>
      </c>
      <c r="X525" s="21" t="s">
        <v>288</v>
      </c>
      <c r="Y525" s="25">
        <f t="shared" si="53"/>
        <v>3.3</v>
      </c>
      <c r="Z525" s="25">
        <f t="shared" si="54"/>
        <v>4.0590000000000002</v>
      </c>
      <c r="AA525" s="13">
        <v>0.4</v>
      </c>
      <c r="AB525" s="27">
        <f t="shared" si="55"/>
        <v>1.9799999999999998</v>
      </c>
      <c r="AC525" s="13">
        <v>0.45</v>
      </c>
      <c r="AD525" s="37">
        <f t="shared" si="56"/>
        <v>1.8149999999999999</v>
      </c>
      <c r="AE525" s="70"/>
      <c r="AF525" s="11"/>
      <c r="AG525" s="41">
        <f t="shared" si="57"/>
        <v>3.3</v>
      </c>
    </row>
    <row r="526" spans="1:33">
      <c r="A526" s="83" t="s">
        <v>2413</v>
      </c>
      <c r="B526" s="11" t="s">
        <v>65</v>
      </c>
      <c r="C526" s="11" t="s">
        <v>1459</v>
      </c>
      <c r="D526" s="11"/>
      <c r="E526" s="12" t="s">
        <v>2414</v>
      </c>
      <c r="F526" s="77" t="s">
        <v>2415</v>
      </c>
      <c r="G526" s="13" t="s">
        <v>2416</v>
      </c>
      <c r="H526" s="20" t="s">
        <v>2417</v>
      </c>
      <c r="I526" s="13" t="s">
        <v>1487</v>
      </c>
      <c r="J526" s="13" t="s">
        <v>2341</v>
      </c>
      <c r="K526" s="13" t="s">
        <v>41</v>
      </c>
      <c r="L526" s="11" t="s">
        <v>1462</v>
      </c>
      <c r="M526" s="11"/>
      <c r="N526" s="11">
        <v>1</v>
      </c>
      <c r="O526" s="11" t="s">
        <v>2418</v>
      </c>
      <c r="P526" s="11" t="s">
        <v>1011</v>
      </c>
      <c r="Q526" s="11">
        <v>10</v>
      </c>
      <c r="R526" s="11">
        <v>0</v>
      </c>
      <c r="S526" s="13"/>
      <c r="T526" s="11"/>
      <c r="U526" s="13">
        <v>14.5</v>
      </c>
      <c r="V526" s="17">
        <f t="shared" si="52"/>
        <v>2.684563758389269E-2</v>
      </c>
      <c r="W526" s="38">
        <v>14.9</v>
      </c>
      <c r="X526" s="21" t="s">
        <v>2418</v>
      </c>
      <c r="Y526" s="25">
        <f t="shared" si="53"/>
        <v>14.9</v>
      </c>
      <c r="Z526" s="25">
        <f t="shared" si="54"/>
        <v>18.327000000000002</v>
      </c>
      <c r="AA526" s="13">
        <v>0.4</v>
      </c>
      <c r="AB526" s="27">
        <f t="shared" si="55"/>
        <v>8.94</v>
      </c>
      <c r="AC526" s="13">
        <v>0.45</v>
      </c>
      <c r="AD526" s="37">
        <f t="shared" si="56"/>
        <v>8.1950000000000003</v>
      </c>
      <c r="AE526" s="70"/>
      <c r="AF526" s="11"/>
      <c r="AG526" s="41">
        <f t="shared" si="57"/>
        <v>14.9</v>
      </c>
    </row>
    <row r="527" spans="1:33">
      <c r="A527" s="11">
        <v>738720586</v>
      </c>
      <c r="B527" s="11" t="s">
        <v>65</v>
      </c>
      <c r="C527" s="11" t="s">
        <v>1459</v>
      </c>
      <c r="D527" s="11"/>
      <c r="E527" s="12" t="s">
        <v>2419</v>
      </c>
      <c r="F527" s="77" t="s">
        <v>2264</v>
      </c>
      <c r="G527" s="13" t="s">
        <v>2420</v>
      </c>
      <c r="H527" s="20" t="s">
        <v>2421</v>
      </c>
      <c r="I527" s="13" t="s">
        <v>1487</v>
      </c>
      <c r="J527" s="13" t="s">
        <v>2341</v>
      </c>
      <c r="K527" s="13" t="s">
        <v>41</v>
      </c>
      <c r="L527" s="11" t="s">
        <v>1462</v>
      </c>
      <c r="M527" s="11"/>
      <c r="N527" s="11">
        <v>1</v>
      </c>
      <c r="O527" s="11" t="s">
        <v>2418</v>
      </c>
      <c r="P527" s="11" t="s">
        <v>1011</v>
      </c>
      <c r="Q527" s="11">
        <v>50</v>
      </c>
      <c r="R527" s="11">
        <v>33600</v>
      </c>
      <c r="S527" s="13"/>
      <c r="T527" s="11"/>
      <c r="U527" s="13">
        <v>3.5</v>
      </c>
      <c r="V527" s="17">
        <f t="shared" si="52"/>
        <v>0</v>
      </c>
      <c r="W527" s="38">
        <v>3.5</v>
      </c>
      <c r="X527" s="21" t="s">
        <v>2418</v>
      </c>
      <c r="Y527" s="25">
        <f t="shared" si="53"/>
        <v>3.5</v>
      </c>
      <c r="Z527" s="25">
        <f t="shared" si="54"/>
        <v>4.3049999999999997</v>
      </c>
      <c r="AA527" s="13">
        <v>0.4</v>
      </c>
      <c r="AB527" s="27">
        <f t="shared" si="55"/>
        <v>2.1</v>
      </c>
      <c r="AC527" s="13">
        <v>0.45</v>
      </c>
      <c r="AD527" s="37">
        <f t="shared" si="56"/>
        <v>1.9250000000000003</v>
      </c>
      <c r="AE527" s="70"/>
      <c r="AF527" s="11"/>
      <c r="AG527" s="41">
        <f t="shared" si="57"/>
        <v>3.5</v>
      </c>
    </row>
    <row r="528" spans="1:33">
      <c r="A528" s="11">
        <v>738720593</v>
      </c>
      <c r="B528" s="11" t="s">
        <v>65</v>
      </c>
      <c r="C528" s="11" t="s">
        <v>1459</v>
      </c>
      <c r="D528" s="11"/>
      <c r="E528" s="12" t="s">
        <v>2414</v>
      </c>
      <c r="F528" s="77" t="s">
        <v>2422</v>
      </c>
      <c r="G528" s="13" t="s">
        <v>2416</v>
      </c>
      <c r="H528" s="20" t="s">
        <v>2423</v>
      </c>
      <c r="I528" s="13" t="s">
        <v>1487</v>
      </c>
      <c r="J528" s="13" t="s">
        <v>2341</v>
      </c>
      <c r="K528" s="13" t="s">
        <v>41</v>
      </c>
      <c r="L528" s="11" t="s">
        <v>1462</v>
      </c>
      <c r="M528" s="11"/>
      <c r="N528" s="11">
        <v>1</v>
      </c>
      <c r="O528" s="11" t="s">
        <v>2418</v>
      </c>
      <c r="P528" s="11" t="s">
        <v>1011</v>
      </c>
      <c r="Q528" s="11">
        <v>100</v>
      </c>
      <c r="R528" s="11">
        <v>0</v>
      </c>
      <c r="S528" s="13"/>
      <c r="T528" s="11"/>
      <c r="U528" s="13">
        <v>8.5</v>
      </c>
      <c r="V528" s="17">
        <f t="shared" si="52"/>
        <v>0</v>
      </c>
      <c r="W528" s="38">
        <v>8.5</v>
      </c>
      <c r="X528" s="21" t="s">
        <v>2418</v>
      </c>
      <c r="Y528" s="25">
        <f t="shared" si="53"/>
        <v>8.5</v>
      </c>
      <c r="Z528" s="25">
        <f t="shared" si="54"/>
        <v>10.455</v>
      </c>
      <c r="AA528" s="13">
        <v>0.4</v>
      </c>
      <c r="AB528" s="27">
        <f t="shared" si="55"/>
        <v>5.0999999999999996</v>
      </c>
      <c r="AC528" s="13">
        <v>0.45</v>
      </c>
      <c r="AD528" s="37">
        <f t="shared" si="56"/>
        <v>4.6750000000000007</v>
      </c>
      <c r="AE528" s="70"/>
      <c r="AF528" s="11"/>
      <c r="AG528" s="41">
        <f t="shared" si="57"/>
        <v>8.5</v>
      </c>
    </row>
    <row r="529" spans="1:33">
      <c r="A529" s="11">
        <v>738720587</v>
      </c>
      <c r="B529" s="11" t="s">
        <v>65</v>
      </c>
      <c r="C529" s="11" t="s">
        <v>1459</v>
      </c>
      <c r="D529" s="11"/>
      <c r="E529" s="12" t="s">
        <v>2419</v>
      </c>
      <c r="F529" s="77" t="s">
        <v>2424</v>
      </c>
      <c r="G529" s="13" t="s">
        <v>2420</v>
      </c>
      <c r="H529" s="20" t="s">
        <v>2425</v>
      </c>
      <c r="I529" s="13" t="s">
        <v>1487</v>
      </c>
      <c r="J529" s="13" t="s">
        <v>2341</v>
      </c>
      <c r="K529" s="13" t="s">
        <v>41</v>
      </c>
      <c r="L529" s="11" t="s">
        <v>1462</v>
      </c>
      <c r="M529" s="11"/>
      <c r="N529" s="11">
        <v>1</v>
      </c>
      <c r="O529" s="11" t="s">
        <v>2418</v>
      </c>
      <c r="P529" s="11" t="s">
        <v>1011</v>
      </c>
      <c r="Q529" s="11">
        <v>50</v>
      </c>
      <c r="R529" s="11">
        <v>33600</v>
      </c>
      <c r="S529" s="13"/>
      <c r="T529" s="11"/>
      <c r="U529" s="13">
        <v>3.6</v>
      </c>
      <c r="V529" s="17">
        <f t="shared" si="52"/>
        <v>2.7027027027027084E-2</v>
      </c>
      <c r="W529" s="38">
        <v>3.7</v>
      </c>
      <c r="X529" s="21" t="s">
        <v>2418</v>
      </c>
      <c r="Y529" s="25">
        <f t="shared" si="53"/>
        <v>3.7</v>
      </c>
      <c r="Z529" s="25">
        <f t="shared" si="54"/>
        <v>4.5510000000000002</v>
      </c>
      <c r="AA529" s="13">
        <v>0.4</v>
      </c>
      <c r="AB529" s="27">
        <f t="shared" si="55"/>
        <v>2.2200000000000002</v>
      </c>
      <c r="AC529" s="13">
        <v>0.45</v>
      </c>
      <c r="AD529" s="37">
        <f t="shared" si="56"/>
        <v>2.0350000000000001</v>
      </c>
      <c r="AE529" s="70"/>
      <c r="AF529" s="11"/>
      <c r="AG529" s="41">
        <f t="shared" si="57"/>
        <v>3.7</v>
      </c>
    </row>
    <row r="530" spans="1:33">
      <c r="A530" s="82">
        <v>738720588</v>
      </c>
      <c r="B530" s="11" t="s">
        <v>65</v>
      </c>
      <c r="C530" s="11" t="s">
        <v>1459</v>
      </c>
      <c r="D530" s="11"/>
      <c r="E530" s="12" t="s">
        <v>2419</v>
      </c>
      <c r="F530" s="77" t="s">
        <v>2426</v>
      </c>
      <c r="G530" s="13" t="s">
        <v>2420</v>
      </c>
      <c r="H530" s="20" t="s">
        <v>2427</v>
      </c>
      <c r="I530" s="13" t="s">
        <v>1487</v>
      </c>
      <c r="J530" s="13" t="s">
        <v>2341</v>
      </c>
      <c r="K530" s="13" t="s">
        <v>41</v>
      </c>
      <c r="L530" s="11" t="s">
        <v>1462</v>
      </c>
      <c r="M530" s="11"/>
      <c r="N530" s="11">
        <v>1</v>
      </c>
      <c r="O530" s="11" t="s">
        <v>2418</v>
      </c>
      <c r="P530" s="11" t="s">
        <v>1011</v>
      </c>
      <c r="Q530" s="11">
        <v>50</v>
      </c>
      <c r="R530" s="11"/>
      <c r="S530" s="13"/>
      <c r="T530" s="11"/>
      <c r="U530" s="13">
        <v>4</v>
      </c>
      <c r="V530" s="17">
        <f t="shared" si="52"/>
        <v>0</v>
      </c>
      <c r="W530" s="38">
        <v>4</v>
      </c>
      <c r="X530" s="21" t="s">
        <v>2418</v>
      </c>
      <c r="Y530" s="25">
        <f t="shared" si="53"/>
        <v>4</v>
      </c>
      <c r="Z530" s="25">
        <f t="shared" si="54"/>
        <v>4.92</v>
      </c>
      <c r="AA530" s="13">
        <v>0.4</v>
      </c>
      <c r="AB530" s="27">
        <f t="shared" si="55"/>
        <v>2.4</v>
      </c>
      <c r="AC530" s="13">
        <v>0.45</v>
      </c>
      <c r="AD530" s="37">
        <f t="shared" si="56"/>
        <v>2.2000000000000002</v>
      </c>
      <c r="AE530" s="70"/>
      <c r="AF530" s="11"/>
      <c r="AG530" s="41">
        <f t="shared" si="57"/>
        <v>4</v>
      </c>
    </row>
    <row r="531" spans="1:33">
      <c r="A531" s="11">
        <v>738720589</v>
      </c>
      <c r="B531" s="11" t="s">
        <v>65</v>
      </c>
      <c r="C531" s="11" t="s">
        <v>1459</v>
      </c>
      <c r="D531" s="11"/>
      <c r="E531" s="12" t="s">
        <v>2419</v>
      </c>
      <c r="F531" s="77" t="s">
        <v>2428</v>
      </c>
      <c r="G531" s="13" t="s">
        <v>2420</v>
      </c>
      <c r="H531" s="20" t="s">
        <v>2429</v>
      </c>
      <c r="I531" s="13" t="s">
        <v>1487</v>
      </c>
      <c r="J531" s="13" t="s">
        <v>2341</v>
      </c>
      <c r="K531" s="13" t="s">
        <v>41</v>
      </c>
      <c r="L531" s="11" t="s">
        <v>1462</v>
      </c>
      <c r="M531" s="11"/>
      <c r="N531" s="11">
        <v>1</v>
      </c>
      <c r="O531" s="11" t="s">
        <v>2418</v>
      </c>
      <c r="P531" s="11" t="s">
        <v>1011</v>
      </c>
      <c r="Q531" s="11">
        <v>50</v>
      </c>
      <c r="R531" s="11">
        <v>25200</v>
      </c>
      <c r="S531" s="13"/>
      <c r="T531" s="11"/>
      <c r="U531" s="13">
        <v>4</v>
      </c>
      <c r="V531" s="17">
        <f t="shared" si="52"/>
        <v>4.7619047619047672E-2</v>
      </c>
      <c r="W531" s="38">
        <v>4.2</v>
      </c>
      <c r="X531" s="21" t="s">
        <v>2418</v>
      </c>
      <c r="Y531" s="25">
        <f t="shared" si="53"/>
        <v>4.2</v>
      </c>
      <c r="Z531" s="25">
        <f t="shared" si="54"/>
        <v>5.1660000000000004</v>
      </c>
      <c r="AA531" s="13">
        <v>0.4</v>
      </c>
      <c r="AB531" s="27">
        <f t="shared" si="55"/>
        <v>2.52</v>
      </c>
      <c r="AC531" s="13">
        <v>0.45</v>
      </c>
      <c r="AD531" s="37">
        <f t="shared" si="56"/>
        <v>2.3100000000000005</v>
      </c>
      <c r="AE531" s="70"/>
      <c r="AF531" s="11"/>
      <c r="AG531" s="41">
        <f t="shared" si="57"/>
        <v>4.2</v>
      </c>
    </row>
    <row r="532" spans="1:33">
      <c r="A532" s="84">
        <v>738720590</v>
      </c>
      <c r="B532" s="11" t="s">
        <v>65</v>
      </c>
      <c r="C532" s="11" t="s">
        <v>1459</v>
      </c>
      <c r="D532" s="11"/>
      <c r="E532" s="12" t="s">
        <v>2419</v>
      </c>
      <c r="F532" s="77" t="s">
        <v>2430</v>
      </c>
      <c r="G532" s="13" t="s">
        <v>2420</v>
      </c>
      <c r="H532" s="20" t="s">
        <v>2431</v>
      </c>
      <c r="I532" s="13" t="s">
        <v>1487</v>
      </c>
      <c r="J532" s="13" t="s">
        <v>2341</v>
      </c>
      <c r="K532" s="13" t="s">
        <v>41</v>
      </c>
      <c r="L532" s="11" t="s">
        <v>1462</v>
      </c>
      <c r="M532" s="11"/>
      <c r="N532" s="11">
        <v>1</v>
      </c>
      <c r="O532" s="11" t="s">
        <v>2418</v>
      </c>
      <c r="P532" s="11" t="s">
        <v>1011</v>
      </c>
      <c r="Q532" s="11">
        <v>50</v>
      </c>
      <c r="R532" s="11"/>
      <c r="S532" s="13"/>
      <c r="T532" s="11"/>
      <c r="U532" s="13">
        <v>4.5</v>
      </c>
      <c r="V532" s="17">
        <f t="shared" si="52"/>
        <v>0</v>
      </c>
      <c r="W532" s="38">
        <v>4.5</v>
      </c>
      <c r="X532" s="21" t="s">
        <v>2418</v>
      </c>
      <c r="Y532" s="25">
        <f t="shared" si="53"/>
        <v>4.5</v>
      </c>
      <c r="Z532" s="25">
        <f t="shared" si="54"/>
        <v>5.5350000000000001</v>
      </c>
      <c r="AA532" s="13">
        <v>0.4</v>
      </c>
      <c r="AB532" s="27">
        <f t="shared" si="55"/>
        <v>2.6999999999999997</v>
      </c>
      <c r="AC532" s="13">
        <v>0.45</v>
      </c>
      <c r="AD532" s="37">
        <f t="shared" si="56"/>
        <v>2.4750000000000001</v>
      </c>
      <c r="AE532" s="70"/>
      <c r="AF532" s="11"/>
      <c r="AG532" s="41">
        <f t="shared" si="57"/>
        <v>4.5</v>
      </c>
    </row>
    <row r="533" spans="1:33">
      <c r="A533" s="11">
        <v>738720591</v>
      </c>
      <c r="B533" s="11" t="s">
        <v>65</v>
      </c>
      <c r="C533" s="11" t="s">
        <v>1459</v>
      </c>
      <c r="D533" s="11"/>
      <c r="E533" s="12" t="s">
        <v>2419</v>
      </c>
      <c r="F533" s="77" t="s">
        <v>2432</v>
      </c>
      <c r="G533" s="13" t="s">
        <v>2420</v>
      </c>
      <c r="H533" s="20" t="s">
        <v>2433</v>
      </c>
      <c r="I533" s="13" t="s">
        <v>1487</v>
      </c>
      <c r="J533" s="13" t="s">
        <v>2341</v>
      </c>
      <c r="K533" s="13" t="s">
        <v>41</v>
      </c>
      <c r="L533" s="11" t="s">
        <v>1462</v>
      </c>
      <c r="M533" s="11"/>
      <c r="N533" s="11">
        <v>1</v>
      </c>
      <c r="O533" s="11" t="s">
        <v>2418</v>
      </c>
      <c r="P533" s="11" t="s">
        <v>1011</v>
      </c>
      <c r="Q533" s="11">
        <v>50</v>
      </c>
      <c r="R533" s="11">
        <v>12600</v>
      </c>
      <c r="S533" s="13"/>
      <c r="T533" s="11"/>
      <c r="U533" s="13">
        <v>4.9000000000000004</v>
      </c>
      <c r="V533" s="17">
        <f t="shared" si="52"/>
        <v>3.9215686274509665E-2</v>
      </c>
      <c r="W533" s="38">
        <v>5.0999999999999996</v>
      </c>
      <c r="X533" s="21" t="s">
        <v>2418</v>
      </c>
      <c r="Y533" s="25">
        <f t="shared" si="53"/>
        <v>5.0999999999999996</v>
      </c>
      <c r="Z533" s="25">
        <f t="shared" si="54"/>
        <v>6.2729999999999997</v>
      </c>
      <c r="AA533" s="13">
        <v>0.4</v>
      </c>
      <c r="AB533" s="27">
        <f t="shared" si="55"/>
        <v>3.0599999999999996</v>
      </c>
      <c r="AC533" s="13">
        <v>0.45</v>
      </c>
      <c r="AD533" s="37">
        <f t="shared" si="56"/>
        <v>2.8050000000000002</v>
      </c>
      <c r="AE533" s="70"/>
      <c r="AF533" s="11"/>
      <c r="AG533" s="41">
        <f t="shared" si="57"/>
        <v>5.0999999999999996</v>
      </c>
    </row>
    <row r="534" spans="1:33">
      <c r="A534" s="82" t="s">
        <v>2434</v>
      </c>
      <c r="B534" s="11" t="s">
        <v>327</v>
      </c>
      <c r="C534" s="11" t="s">
        <v>1459</v>
      </c>
      <c r="D534" s="11"/>
      <c r="E534" s="12" t="s">
        <v>2435</v>
      </c>
      <c r="F534" s="77">
        <v>50</v>
      </c>
      <c r="G534" s="13" t="s">
        <v>2436</v>
      </c>
      <c r="H534" s="20" t="s">
        <v>2437</v>
      </c>
      <c r="I534" s="13" t="s">
        <v>1487</v>
      </c>
      <c r="J534" s="13" t="s">
        <v>2341</v>
      </c>
      <c r="K534" s="13" t="s">
        <v>41</v>
      </c>
      <c r="L534" s="11" t="s">
        <v>1462</v>
      </c>
      <c r="M534" s="11"/>
      <c r="N534" s="11">
        <v>1</v>
      </c>
      <c r="O534" s="11" t="s">
        <v>288</v>
      </c>
      <c r="P534" s="11" t="s">
        <v>1330</v>
      </c>
      <c r="Q534" s="11">
        <v>15</v>
      </c>
      <c r="R534" s="11">
        <v>30</v>
      </c>
      <c r="S534" s="13"/>
      <c r="T534" s="11"/>
      <c r="U534" s="63">
        <v>7.5</v>
      </c>
      <c r="V534" s="17">
        <f t="shared" si="52"/>
        <v>0</v>
      </c>
      <c r="W534" s="38">
        <v>7.5</v>
      </c>
      <c r="X534" s="21" t="s">
        <v>288</v>
      </c>
      <c r="Y534" s="25">
        <f t="shared" si="53"/>
        <v>7.5</v>
      </c>
      <c r="Z534" s="25">
        <f t="shared" si="54"/>
        <v>9.2249999999999996</v>
      </c>
      <c r="AA534" s="13">
        <v>0.4</v>
      </c>
      <c r="AB534" s="27">
        <f t="shared" si="55"/>
        <v>4.5</v>
      </c>
      <c r="AC534" s="13">
        <v>0.45</v>
      </c>
      <c r="AD534" s="37">
        <f t="shared" si="56"/>
        <v>4.125</v>
      </c>
      <c r="AE534" s="70"/>
      <c r="AF534" s="11"/>
      <c r="AG534" s="41">
        <f t="shared" si="57"/>
        <v>7.5</v>
      </c>
    </row>
    <row r="535" spans="1:33">
      <c r="A535" s="82" t="s">
        <v>2438</v>
      </c>
      <c r="B535" s="11" t="s">
        <v>327</v>
      </c>
      <c r="C535" s="11" t="s">
        <v>1459</v>
      </c>
      <c r="D535" s="11"/>
      <c r="E535" s="12" t="s">
        <v>2435</v>
      </c>
      <c r="F535" s="77">
        <v>100</v>
      </c>
      <c r="G535" s="13" t="s">
        <v>2436</v>
      </c>
      <c r="H535" s="20" t="s">
        <v>2439</v>
      </c>
      <c r="I535" s="13" t="s">
        <v>1487</v>
      </c>
      <c r="J535" s="13" t="s">
        <v>2341</v>
      </c>
      <c r="K535" s="13" t="s">
        <v>41</v>
      </c>
      <c r="L535" s="11" t="s">
        <v>1462</v>
      </c>
      <c r="M535" s="11"/>
      <c r="N535" s="11">
        <v>1</v>
      </c>
      <c r="O535" s="11" t="s">
        <v>288</v>
      </c>
      <c r="P535" s="11" t="s">
        <v>1330</v>
      </c>
      <c r="Q535" s="11">
        <v>15</v>
      </c>
      <c r="R535" s="11">
        <v>30</v>
      </c>
      <c r="S535" s="13"/>
      <c r="T535" s="11"/>
      <c r="U535" s="63">
        <v>9.5</v>
      </c>
      <c r="V535" s="17">
        <f t="shared" si="52"/>
        <v>4.0404040404040442E-2</v>
      </c>
      <c r="W535" s="38">
        <v>9.9</v>
      </c>
      <c r="X535" s="21" t="s">
        <v>288</v>
      </c>
      <c r="Y535" s="25">
        <f t="shared" si="53"/>
        <v>9.9</v>
      </c>
      <c r="Z535" s="25">
        <f t="shared" si="54"/>
        <v>12.177</v>
      </c>
      <c r="AA535" s="13">
        <v>0.4</v>
      </c>
      <c r="AB535" s="27">
        <f t="shared" si="55"/>
        <v>5.94</v>
      </c>
      <c r="AC535" s="13">
        <v>0.45</v>
      </c>
      <c r="AD535" s="37">
        <f t="shared" si="56"/>
        <v>5.4450000000000003</v>
      </c>
      <c r="AE535" s="70"/>
      <c r="AF535" s="11"/>
      <c r="AG535" s="41">
        <f t="shared" si="57"/>
        <v>9.9</v>
      </c>
    </row>
    <row r="536" spans="1:33">
      <c r="A536" s="82" t="s">
        <v>2440</v>
      </c>
      <c r="B536" s="11" t="s">
        <v>327</v>
      </c>
      <c r="C536" s="11" t="s">
        <v>1459</v>
      </c>
      <c r="D536" s="11"/>
      <c r="E536" s="12" t="s">
        <v>2435</v>
      </c>
      <c r="F536" s="77">
        <v>160</v>
      </c>
      <c r="G536" s="13" t="s">
        <v>2436</v>
      </c>
      <c r="H536" s="20" t="s">
        <v>2441</v>
      </c>
      <c r="I536" s="13" t="s">
        <v>1487</v>
      </c>
      <c r="J536" s="13" t="s">
        <v>2341</v>
      </c>
      <c r="K536" s="13" t="s">
        <v>41</v>
      </c>
      <c r="L536" s="11" t="s">
        <v>1462</v>
      </c>
      <c r="M536" s="11"/>
      <c r="N536" s="11">
        <v>1</v>
      </c>
      <c r="O536" s="11" t="s">
        <v>288</v>
      </c>
      <c r="P536" s="11" t="s">
        <v>1330</v>
      </c>
      <c r="Q536" s="11">
        <v>15</v>
      </c>
      <c r="R536" s="11">
        <v>30</v>
      </c>
      <c r="S536" s="13"/>
      <c r="T536" s="11"/>
      <c r="U536" s="63">
        <v>14</v>
      </c>
      <c r="V536" s="17">
        <f t="shared" si="52"/>
        <v>4.1095890410958846E-2</v>
      </c>
      <c r="W536" s="38">
        <v>14.6</v>
      </c>
      <c r="X536" s="21" t="s">
        <v>288</v>
      </c>
      <c r="Y536" s="25">
        <f t="shared" si="53"/>
        <v>14.6</v>
      </c>
      <c r="Z536" s="25">
        <f t="shared" si="54"/>
        <v>17.957999999999998</v>
      </c>
      <c r="AA536" s="13">
        <v>0.4</v>
      </c>
      <c r="AB536" s="27">
        <f t="shared" si="55"/>
        <v>8.76</v>
      </c>
      <c r="AC536" s="13">
        <v>0.45</v>
      </c>
      <c r="AD536" s="37">
        <f t="shared" si="56"/>
        <v>8.0300000000000011</v>
      </c>
      <c r="AE536" s="70"/>
      <c r="AF536" s="11"/>
      <c r="AG536" s="41">
        <f t="shared" si="57"/>
        <v>14.6</v>
      </c>
    </row>
    <row r="537" spans="1:33">
      <c r="A537" s="11">
        <v>738721114</v>
      </c>
      <c r="B537" s="11" t="s">
        <v>327</v>
      </c>
      <c r="C537" s="11" t="s">
        <v>1459</v>
      </c>
      <c r="D537" s="11"/>
      <c r="E537" s="12" t="s">
        <v>2442</v>
      </c>
      <c r="F537" s="77">
        <v>50</v>
      </c>
      <c r="G537" s="13" t="s">
        <v>2443</v>
      </c>
      <c r="H537" s="20" t="s">
        <v>2444</v>
      </c>
      <c r="I537" s="13" t="s">
        <v>1487</v>
      </c>
      <c r="J537" s="13" t="s">
        <v>2341</v>
      </c>
      <c r="K537" s="13" t="s">
        <v>41</v>
      </c>
      <c r="L537" s="11" t="s">
        <v>1462</v>
      </c>
      <c r="M537" s="11"/>
      <c r="N537" s="11">
        <v>1</v>
      </c>
      <c r="O537" s="11" t="s">
        <v>288</v>
      </c>
      <c r="P537" s="11" t="s">
        <v>1330</v>
      </c>
      <c r="Q537" s="11">
        <v>25</v>
      </c>
      <c r="R537" s="11">
        <v>525</v>
      </c>
      <c r="S537" s="13"/>
      <c r="T537" s="11"/>
      <c r="U537" s="63">
        <v>8.5</v>
      </c>
      <c r="V537" s="17">
        <f t="shared" si="52"/>
        <v>4.49438202247191E-2</v>
      </c>
      <c r="W537" s="38">
        <v>8.9</v>
      </c>
      <c r="X537" s="21" t="s">
        <v>288</v>
      </c>
      <c r="Y537" s="25">
        <f t="shared" si="53"/>
        <v>8.9</v>
      </c>
      <c r="Z537" s="25">
        <f t="shared" si="54"/>
        <v>10.947000000000001</v>
      </c>
      <c r="AA537" s="13">
        <v>0.4</v>
      </c>
      <c r="AB537" s="27">
        <f t="shared" si="55"/>
        <v>5.34</v>
      </c>
      <c r="AC537" s="13">
        <v>0.45</v>
      </c>
      <c r="AD537" s="37">
        <f t="shared" si="56"/>
        <v>4.8950000000000005</v>
      </c>
      <c r="AE537" s="70"/>
      <c r="AF537" s="11"/>
      <c r="AG537" s="41">
        <f t="shared" si="57"/>
        <v>8.9</v>
      </c>
    </row>
    <row r="538" spans="1:33">
      <c r="A538" s="11">
        <v>738721113</v>
      </c>
      <c r="B538" s="11" t="s">
        <v>327</v>
      </c>
      <c r="C538" s="11" t="s">
        <v>1459</v>
      </c>
      <c r="D538" s="11"/>
      <c r="E538" s="12" t="s">
        <v>2442</v>
      </c>
      <c r="F538" s="77">
        <v>80</v>
      </c>
      <c r="G538" s="13" t="s">
        <v>2443</v>
      </c>
      <c r="H538" s="20" t="s">
        <v>2445</v>
      </c>
      <c r="I538" s="13" t="s">
        <v>1487</v>
      </c>
      <c r="J538" s="13" t="s">
        <v>2341</v>
      </c>
      <c r="K538" s="13" t="s">
        <v>41</v>
      </c>
      <c r="L538" s="11" t="s">
        <v>1462</v>
      </c>
      <c r="M538" s="11"/>
      <c r="N538" s="11">
        <v>1</v>
      </c>
      <c r="O538" s="11" t="s">
        <v>288</v>
      </c>
      <c r="P538" s="11" t="s">
        <v>1330</v>
      </c>
      <c r="Q538" s="11">
        <v>25</v>
      </c>
      <c r="R538" s="11">
        <v>525</v>
      </c>
      <c r="S538" s="13"/>
      <c r="T538" s="11"/>
      <c r="U538" s="63">
        <v>9.5</v>
      </c>
      <c r="V538" s="17">
        <f t="shared" si="52"/>
        <v>1.041666666666663E-2</v>
      </c>
      <c r="W538" s="38">
        <v>9.6</v>
      </c>
      <c r="X538" s="21" t="s">
        <v>288</v>
      </c>
      <c r="Y538" s="25">
        <f t="shared" si="53"/>
        <v>9.6</v>
      </c>
      <c r="Z538" s="25">
        <f t="shared" si="54"/>
        <v>11.808</v>
      </c>
      <c r="AA538" s="13">
        <v>0.4</v>
      </c>
      <c r="AB538" s="27">
        <f t="shared" si="55"/>
        <v>5.76</v>
      </c>
      <c r="AC538" s="13">
        <v>0.45</v>
      </c>
      <c r="AD538" s="37">
        <f t="shared" si="56"/>
        <v>5.28</v>
      </c>
      <c r="AE538" s="70"/>
      <c r="AF538" s="11"/>
      <c r="AG538" s="41">
        <f t="shared" si="57"/>
        <v>9.6</v>
      </c>
    </row>
    <row r="539" spans="1:33">
      <c r="A539" s="11">
        <v>738721139</v>
      </c>
      <c r="B539" s="11" t="s">
        <v>327</v>
      </c>
      <c r="C539" s="11" t="s">
        <v>1459</v>
      </c>
      <c r="D539" s="11"/>
      <c r="E539" s="12" t="s">
        <v>2442</v>
      </c>
      <c r="F539" s="77">
        <v>180</v>
      </c>
      <c r="G539" s="13" t="s">
        <v>2443</v>
      </c>
      <c r="H539" s="20" t="s">
        <v>2446</v>
      </c>
      <c r="I539" s="13" t="s">
        <v>1487</v>
      </c>
      <c r="J539" s="13" t="s">
        <v>2341</v>
      </c>
      <c r="K539" s="13" t="s">
        <v>41</v>
      </c>
      <c r="L539" s="11" t="s">
        <v>1462</v>
      </c>
      <c r="M539" s="11"/>
      <c r="N539" s="11">
        <v>1</v>
      </c>
      <c r="O539" s="11" t="s">
        <v>288</v>
      </c>
      <c r="P539" s="11" t="s">
        <v>1330</v>
      </c>
      <c r="Q539" s="11">
        <v>10</v>
      </c>
      <c r="R539" s="11">
        <v>200</v>
      </c>
      <c r="S539" s="13"/>
      <c r="T539" s="11"/>
      <c r="U539" s="63">
        <v>12.5</v>
      </c>
      <c r="V539" s="17">
        <f t="shared" si="52"/>
        <v>3.1007751937984551E-2</v>
      </c>
      <c r="W539" s="38">
        <v>12.9</v>
      </c>
      <c r="X539" s="21" t="s">
        <v>288</v>
      </c>
      <c r="Y539" s="25">
        <f t="shared" si="53"/>
        <v>12.9</v>
      </c>
      <c r="Z539" s="25">
        <f t="shared" si="54"/>
        <v>15.867000000000001</v>
      </c>
      <c r="AA539" s="13">
        <v>0.4</v>
      </c>
      <c r="AB539" s="27">
        <f t="shared" si="55"/>
        <v>7.74</v>
      </c>
      <c r="AC539" s="13">
        <v>0.45</v>
      </c>
      <c r="AD539" s="37">
        <f t="shared" si="56"/>
        <v>7.0950000000000006</v>
      </c>
      <c r="AE539" s="70"/>
      <c r="AF539" s="11"/>
      <c r="AG539" s="41">
        <f t="shared" si="57"/>
        <v>12.9</v>
      </c>
    </row>
    <row r="540" spans="1:33">
      <c r="A540" s="82" t="s">
        <v>2447</v>
      </c>
      <c r="B540" s="11" t="s">
        <v>35</v>
      </c>
      <c r="C540" s="11" t="s">
        <v>1826</v>
      </c>
      <c r="D540" s="11"/>
      <c r="E540" s="12" t="s">
        <v>2448</v>
      </c>
      <c r="F540" s="77"/>
      <c r="G540" s="13" t="s">
        <v>2449</v>
      </c>
      <c r="H540" s="20" t="s">
        <v>2450</v>
      </c>
      <c r="I540" s="13" t="s">
        <v>1487</v>
      </c>
      <c r="J540" s="13" t="s">
        <v>2341</v>
      </c>
      <c r="K540" s="13" t="s">
        <v>41</v>
      </c>
      <c r="L540" s="11" t="s">
        <v>1462</v>
      </c>
      <c r="M540" s="11"/>
      <c r="N540" s="11">
        <v>50</v>
      </c>
      <c r="O540" s="11" t="s">
        <v>288</v>
      </c>
      <c r="P540" s="11" t="s">
        <v>1330</v>
      </c>
      <c r="Q540" s="11"/>
      <c r="R540" s="11"/>
      <c r="S540" s="13" t="s">
        <v>1330</v>
      </c>
      <c r="T540" s="11"/>
      <c r="U540" s="63">
        <v>1.3</v>
      </c>
      <c r="V540" s="17">
        <f t="shared" si="52"/>
        <v>0</v>
      </c>
      <c r="W540" s="38">
        <v>1.3</v>
      </c>
      <c r="X540" s="21" t="s">
        <v>288</v>
      </c>
      <c r="Y540" s="25">
        <f t="shared" si="53"/>
        <v>65</v>
      </c>
      <c r="Z540" s="25">
        <f t="shared" si="54"/>
        <v>79.95</v>
      </c>
      <c r="AA540" s="13">
        <v>0.4</v>
      </c>
      <c r="AB540" s="27">
        <f t="shared" si="55"/>
        <v>0.78</v>
      </c>
      <c r="AC540" s="13">
        <v>0.45</v>
      </c>
      <c r="AD540" s="37">
        <f t="shared" si="56"/>
        <v>0.71500000000000008</v>
      </c>
      <c r="AE540" s="70"/>
      <c r="AF540" s="11"/>
      <c r="AG540" s="41">
        <f t="shared" si="57"/>
        <v>1.3</v>
      </c>
    </row>
    <row r="541" spans="1:33">
      <c r="A541" s="11">
        <v>738720594</v>
      </c>
      <c r="B541" s="11" t="s">
        <v>35</v>
      </c>
      <c r="C541" s="11" t="s">
        <v>2451</v>
      </c>
      <c r="D541" s="11"/>
      <c r="E541" s="12" t="s">
        <v>2452</v>
      </c>
      <c r="F541" s="77" t="s">
        <v>2453</v>
      </c>
      <c r="G541" s="13" t="s">
        <v>2454</v>
      </c>
      <c r="H541" s="20" t="s">
        <v>2455</v>
      </c>
      <c r="I541" s="13" t="s">
        <v>1487</v>
      </c>
      <c r="J541" s="13" t="s">
        <v>2341</v>
      </c>
      <c r="K541" s="13" t="s">
        <v>41</v>
      </c>
      <c r="L541" s="11" t="s">
        <v>1462</v>
      </c>
      <c r="M541" s="11"/>
      <c r="N541" s="11">
        <v>1</v>
      </c>
      <c r="O541" s="11" t="s">
        <v>288</v>
      </c>
      <c r="P541" s="11" t="s">
        <v>1330</v>
      </c>
      <c r="Q541" s="11">
        <v>50</v>
      </c>
      <c r="R541" s="11">
        <v>1000</v>
      </c>
      <c r="S541" s="13" t="s">
        <v>1465</v>
      </c>
      <c r="T541" s="11"/>
      <c r="U541" s="63">
        <v>1.5</v>
      </c>
      <c r="V541" s="17">
        <f t="shared" si="52"/>
        <v>0</v>
      </c>
      <c r="W541" s="38">
        <v>1.5</v>
      </c>
      <c r="X541" s="21" t="s">
        <v>288</v>
      </c>
      <c r="Y541" s="25">
        <f t="shared" si="53"/>
        <v>1.5</v>
      </c>
      <c r="Z541" s="25">
        <f t="shared" si="54"/>
        <v>1.845</v>
      </c>
      <c r="AA541" s="13">
        <v>0.4</v>
      </c>
      <c r="AB541" s="27">
        <f t="shared" si="55"/>
        <v>0.89999999999999991</v>
      </c>
      <c r="AC541" s="13">
        <v>0.45</v>
      </c>
      <c r="AD541" s="37">
        <f t="shared" si="56"/>
        <v>0.82500000000000007</v>
      </c>
      <c r="AE541" s="70"/>
      <c r="AF541" s="11"/>
      <c r="AG541" s="41">
        <f t="shared" si="57"/>
        <v>1.5</v>
      </c>
    </row>
    <row r="542" spans="1:33">
      <c r="A542" s="11">
        <v>738722074</v>
      </c>
      <c r="B542" s="11" t="s">
        <v>35</v>
      </c>
      <c r="C542" s="11" t="s">
        <v>2451</v>
      </c>
      <c r="D542" s="11"/>
      <c r="E542" s="12" t="s">
        <v>2452</v>
      </c>
      <c r="F542" s="77">
        <v>150</v>
      </c>
      <c r="G542" s="13" t="s">
        <v>2454</v>
      </c>
      <c r="H542" s="20" t="s">
        <v>2456</v>
      </c>
      <c r="I542" s="13" t="s">
        <v>1487</v>
      </c>
      <c r="J542" s="13" t="s">
        <v>2341</v>
      </c>
      <c r="K542" s="13" t="s">
        <v>41</v>
      </c>
      <c r="L542" s="11" t="s">
        <v>1462</v>
      </c>
      <c r="M542" s="11"/>
      <c r="N542" s="11">
        <v>1</v>
      </c>
      <c r="O542" s="11" t="s">
        <v>288</v>
      </c>
      <c r="P542" s="11" t="s">
        <v>1330</v>
      </c>
      <c r="Q542" s="11">
        <v>50</v>
      </c>
      <c r="R542" s="11">
        <v>1000</v>
      </c>
      <c r="S542" s="13" t="s">
        <v>1465</v>
      </c>
      <c r="T542" s="11"/>
      <c r="U542" s="63">
        <v>1.9</v>
      </c>
      <c r="V542" s="17">
        <f t="shared" si="52"/>
        <v>0</v>
      </c>
      <c r="W542" s="38">
        <v>1.9</v>
      </c>
      <c r="X542" s="21" t="s">
        <v>288</v>
      </c>
      <c r="Y542" s="25">
        <f t="shared" si="53"/>
        <v>1.9</v>
      </c>
      <c r="Z542" s="25">
        <f t="shared" si="54"/>
        <v>2.3369999999999997</v>
      </c>
      <c r="AA542" s="13">
        <v>0.4</v>
      </c>
      <c r="AB542" s="27">
        <f t="shared" si="55"/>
        <v>1.1399999999999999</v>
      </c>
      <c r="AC542" s="13">
        <v>0.45</v>
      </c>
      <c r="AD542" s="37">
        <f t="shared" si="56"/>
        <v>1.0449999999999999</v>
      </c>
      <c r="AE542" s="70"/>
      <c r="AF542" s="11"/>
      <c r="AG542" s="41">
        <f t="shared" si="57"/>
        <v>1.9</v>
      </c>
    </row>
    <row r="543" spans="1:33">
      <c r="A543" s="11">
        <v>738720598</v>
      </c>
      <c r="B543" s="11" t="s">
        <v>327</v>
      </c>
      <c r="C543" s="11" t="s">
        <v>2451</v>
      </c>
      <c r="D543" s="11"/>
      <c r="E543" s="12" t="s">
        <v>2457</v>
      </c>
      <c r="F543" s="77"/>
      <c r="G543" s="13"/>
      <c r="H543" s="20" t="s">
        <v>2458</v>
      </c>
      <c r="I543" s="13" t="s">
        <v>1487</v>
      </c>
      <c r="J543" s="13" t="s">
        <v>2341</v>
      </c>
      <c r="K543" s="13" t="s">
        <v>41</v>
      </c>
      <c r="L543" s="11" t="s">
        <v>1462</v>
      </c>
      <c r="M543" s="11"/>
      <c r="N543" s="11">
        <v>1</v>
      </c>
      <c r="O543" s="11" t="s">
        <v>288</v>
      </c>
      <c r="P543" s="11" t="s">
        <v>1330</v>
      </c>
      <c r="Q543" s="11">
        <v>0.02</v>
      </c>
      <c r="R543" s="11">
        <v>1E-3</v>
      </c>
      <c r="S543" s="13"/>
      <c r="T543" s="11"/>
      <c r="U543" s="63">
        <v>1.8</v>
      </c>
      <c r="V543" s="17">
        <f t="shared" si="52"/>
        <v>0</v>
      </c>
      <c r="W543" s="38">
        <v>1.8</v>
      </c>
      <c r="X543" s="21" t="s">
        <v>288</v>
      </c>
      <c r="Y543" s="25">
        <f t="shared" si="53"/>
        <v>1.8</v>
      </c>
      <c r="Z543" s="25">
        <f t="shared" si="54"/>
        <v>2.214</v>
      </c>
      <c r="AA543" s="13">
        <v>0.4</v>
      </c>
      <c r="AB543" s="27">
        <f t="shared" si="55"/>
        <v>1.08</v>
      </c>
      <c r="AC543" s="13">
        <v>0.45</v>
      </c>
      <c r="AD543" s="37">
        <f t="shared" si="56"/>
        <v>0.9900000000000001</v>
      </c>
      <c r="AE543" s="70"/>
      <c r="AF543" s="11"/>
      <c r="AG543" s="41">
        <f t="shared" si="57"/>
        <v>1.8</v>
      </c>
    </row>
    <row r="544" spans="1:33">
      <c r="A544" s="11">
        <v>738720600</v>
      </c>
      <c r="B544" s="11" t="s">
        <v>327</v>
      </c>
      <c r="C544" s="11" t="s">
        <v>1459</v>
      </c>
      <c r="D544" s="11"/>
      <c r="E544" s="12" t="s">
        <v>2459</v>
      </c>
      <c r="F544" s="77" t="s">
        <v>2460</v>
      </c>
      <c r="G544" s="13" t="s">
        <v>2461</v>
      </c>
      <c r="H544" s="20" t="s">
        <v>2462</v>
      </c>
      <c r="I544" s="13" t="s">
        <v>1487</v>
      </c>
      <c r="J544" s="13" t="s">
        <v>2341</v>
      </c>
      <c r="K544" s="13" t="s">
        <v>41</v>
      </c>
      <c r="L544" s="11" t="s">
        <v>1462</v>
      </c>
      <c r="M544" s="11"/>
      <c r="N544" s="11">
        <v>1</v>
      </c>
      <c r="O544" s="11" t="s">
        <v>288</v>
      </c>
      <c r="P544" s="11" t="s">
        <v>1330</v>
      </c>
      <c r="Q544" s="11">
        <v>1</v>
      </c>
      <c r="R544" s="11">
        <v>0</v>
      </c>
      <c r="S544" s="13"/>
      <c r="T544" s="11"/>
      <c r="U544" s="63">
        <v>28</v>
      </c>
      <c r="V544" s="17">
        <f t="shared" si="52"/>
        <v>1.7543859649122862E-2</v>
      </c>
      <c r="W544" s="38">
        <v>28.5</v>
      </c>
      <c r="X544" s="21" t="s">
        <v>288</v>
      </c>
      <c r="Y544" s="25">
        <f t="shared" si="53"/>
        <v>28.5</v>
      </c>
      <c r="Z544" s="25">
        <f t="shared" si="54"/>
        <v>35.055</v>
      </c>
      <c r="AA544" s="13">
        <v>0.4</v>
      </c>
      <c r="AB544" s="27">
        <f t="shared" si="55"/>
        <v>17.099999999999998</v>
      </c>
      <c r="AC544" s="13">
        <v>0.45</v>
      </c>
      <c r="AD544" s="37">
        <f t="shared" si="56"/>
        <v>15.675000000000001</v>
      </c>
      <c r="AE544" s="70"/>
      <c r="AF544" s="11"/>
      <c r="AG544" s="41">
        <f t="shared" si="57"/>
        <v>28.5</v>
      </c>
    </row>
    <row r="545" spans="1:33">
      <c r="A545" s="82" t="s">
        <v>2463</v>
      </c>
      <c r="B545" s="11" t="s">
        <v>35</v>
      </c>
      <c r="C545" s="11" t="s">
        <v>1826</v>
      </c>
      <c r="D545" s="11"/>
      <c r="E545" s="12" t="s">
        <v>2464</v>
      </c>
      <c r="F545" s="77" t="s">
        <v>106</v>
      </c>
      <c r="G545" s="13" t="s">
        <v>2465</v>
      </c>
      <c r="H545" s="20" t="s">
        <v>2466</v>
      </c>
      <c r="I545" s="13" t="s">
        <v>1487</v>
      </c>
      <c r="J545" s="13" t="s">
        <v>2341</v>
      </c>
      <c r="K545" s="13" t="s">
        <v>41</v>
      </c>
      <c r="L545" s="11" t="s">
        <v>1462</v>
      </c>
      <c r="M545" s="11"/>
      <c r="N545" s="11">
        <v>25</v>
      </c>
      <c r="O545" s="11" t="s">
        <v>288</v>
      </c>
      <c r="P545" s="11" t="s">
        <v>1330</v>
      </c>
      <c r="Q545" s="11"/>
      <c r="R545" s="11"/>
      <c r="S545" s="13" t="s">
        <v>1330</v>
      </c>
      <c r="T545" s="11"/>
      <c r="U545" s="63">
        <v>5.7</v>
      </c>
      <c r="V545" s="17">
        <f t="shared" si="52"/>
        <v>0</v>
      </c>
      <c r="W545" s="38">
        <v>5.7</v>
      </c>
      <c r="X545" s="21" t="s">
        <v>288</v>
      </c>
      <c r="Y545" s="25">
        <f t="shared" si="53"/>
        <v>142.5</v>
      </c>
      <c r="Z545" s="25">
        <f t="shared" si="54"/>
        <v>175.27500000000001</v>
      </c>
      <c r="AA545" s="13">
        <v>0.4</v>
      </c>
      <c r="AB545" s="27">
        <f t="shared" si="55"/>
        <v>3.42</v>
      </c>
      <c r="AC545" s="13">
        <v>0.45</v>
      </c>
      <c r="AD545" s="37">
        <f t="shared" si="56"/>
        <v>3.1350000000000002</v>
      </c>
      <c r="AE545" s="70"/>
      <c r="AF545" s="11"/>
      <c r="AG545" s="41">
        <f t="shared" si="57"/>
        <v>5.7</v>
      </c>
    </row>
    <row r="546" spans="1:33">
      <c r="A546" s="82">
        <v>738722182</v>
      </c>
      <c r="B546" s="11" t="s">
        <v>35</v>
      </c>
      <c r="C546" s="11" t="s">
        <v>1826</v>
      </c>
      <c r="D546" s="11"/>
      <c r="E546" s="12" t="s">
        <v>2464</v>
      </c>
      <c r="F546" s="77" t="s">
        <v>2467</v>
      </c>
      <c r="G546" s="13" t="s">
        <v>2465</v>
      </c>
      <c r="H546" s="20" t="s">
        <v>2468</v>
      </c>
      <c r="I546" s="13" t="s">
        <v>1487</v>
      </c>
      <c r="J546" s="13" t="s">
        <v>2341</v>
      </c>
      <c r="K546" s="13" t="s">
        <v>41</v>
      </c>
      <c r="L546" s="11" t="s">
        <v>1462</v>
      </c>
      <c r="M546" s="11"/>
      <c r="N546" s="11">
        <v>25</v>
      </c>
      <c r="O546" s="11" t="s">
        <v>288</v>
      </c>
      <c r="P546" s="11" t="s">
        <v>1330</v>
      </c>
      <c r="Q546" s="11"/>
      <c r="R546" s="11"/>
      <c r="S546" s="13" t="s">
        <v>1330</v>
      </c>
      <c r="T546" s="11"/>
      <c r="U546" s="63">
        <v>5.8</v>
      </c>
      <c r="V546" s="17">
        <f t="shared" si="52"/>
        <v>0</v>
      </c>
      <c r="W546" s="38">
        <v>5.8</v>
      </c>
      <c r="X546" s="21" t="s">
        <v>288</v>
      </c>
      <c r="Y546" s="25">
        <f t="shared" si="53"/>
        <v>145</v>
      </c>
      <c r="Z546" s="25">
        <f t="shared" si="54"/>
        <v>178.35</v>
      </c>
      <c r="AA546" s="13">
        <v>0.4</v>
      </c>
      <c r="AB546" s="27">
        <f t="shared" si="55"/>
        <v>3.48</v>
      </c>
      <c r="AC546" s="13">
        <v>0.45</v>
      </c>
      <c r="AD546" s="37">
        <f t="shared" si="56"/>
        <v>3.19</v>
      </c>
      <c r="AE546" s="70"/>
      <c r="AF546" s="11"/>
      <c r="AG546" s="41">
        <f t="shared" si="57"/>
        <v>5.8</v>
      </c>
    </row>
    <row r="547" spans="1:33">
      <c r="A547" s="82">
        <v>738722183</v>
      </c>
      <c r="B547" s="11" t="s">
        <v>35</v>
      </c>
      <c r="C547" s="11" t="s">
        <v>1826</v>
      </c>
      <c r="D547" s="11"/>
      <c r="E547" s="12" t="s">
        <v>2469</v>
      </c>
      <c r="F547" s="77" t="s">
        <v>106</v>
      </c>
      <c r="G547" s="13" t="s">
        <v>2470</v>
      </c>
      <c r="H547" s="20" t="s">
        <v>2471</v>
      </c>
      <c r="I547" s="13" t="s">
        <v>1487</v>
      </c>
      <c r="J547" s="13" t="s">
        <v>2341</v>
      </c>
      <c r="K547" s="13" t="s">
        <v>41</v>
      </c>
      <c r="L547" s="11" t="s">
        <v>1462</v>
      </c>
      <c r="M547" s="11"/>
      <c r="N547" s="11">
        <v>30</v>
      </c>
      <c r="O547" s="11" t="s">
        <v>288</v>
      </c>
      <c r="P547" s="11" t="s">
        <v>1330</v>
      </c>
      <c r="Q547" s="11"/>
      <c r="R547" s="11"/>
      <c r="S547" s="13" t="s">
        <v>1330</v>
      </c>
      <c r="T547" s="11"/>
      <c r="U547" s="63">
        <v>3.3</v>
      </c>
      <c r="V547" s="17">
        <f t="shared" si="52"/>
        <v>0</v>
      </c>
      <c r="W547" s="38">
        <v>3.3</v>
      </c>
      <c r="X547" s="21" t="s">
        <v>288</v>
      </c>
      <c r="Y547" s="25">
        <f t="shared" si="53"/>
        <v>99</v>
      </c>
      <c r="Z547" s="25">
        <f t="shared" si="54"/>
        <v>121.77</v>
      </c>
      <c r="AA547" s="13">
        <v>0.4</v>
      </c>
      <c r="AB547" s="27">
        <f t="shared" si="55"/>
        <v>1.9799999999999998</v>
      </c>
      <c r="AC547" s="13">
        <v>0.45</v>
      </c>
      <c r="AD547" s="37">
        <f t="shared" si="56"/>
        <v>1.8149999999999999</v>
      </c>
      <c r="AE547" s="70"/>
      <c r="AF547" s="11"/>
      <c r="AG547" s="41">
        <f t="shared" si="57"/>
        <v>3.3</v>
      </c>
    </row>
    <row r="548" spans="1:33">
      <c r="A548" s="82">
        <v>738722184</v>
      </c>
      <c r="B548" s="11" t="s">
        <v>35</v>
      </c>
      <c r="C548" s="11" t="s">
        <v>1826</v>
      </c>
      <c r="D548" s="11"/>
      <c r="E548" s="12" t="s">
        <v>2469</v>
      </c>
      <c r="F548" s="77" t="s">
        <v>2467</v>
      </c>
      <c r="G548" s="13" t="s">
        <v>2470</v>
      </c>
      <c r="H548" s="20" t="s">
        <v>2472</v>
      </c>
      <c r="I548" s="13" t="s">
        <v>1487</v>
      </c>
      <c r="J548" s="13" t="s">
        <v>2341</v>
      </c>
      <c r="K548" s="13" t="s">
        <v>41</v>
      </c>
      <c r="L548" s="11" t="s">
        <v>1462</v>
      </c>
      <c r="M548" s="11"/>
      <c r="N548" s="11">
        <v>30</v>
      </c>
      <c r="O548" s="11" t="s">
        <v>288</v>
      </c>
      <c r="P548" s="11" t="s">
        <v>1330</v>
      </c>
      <c r="Q548" s="11"/>
      <c r="R548" s="11"/>
      <c r="S548" s="13" t="s">
        <v>1330</v>
      </c>
      <c r="T548" s="11"/>
      <c r="U548" s="63">
        <v>3.6</v>
      </c>
      <c r="V548" s="17">
        <f t="shared" si="52"/>
        <v>0</v>
      </c>
      <c r="W548" s="38">
        <v>3.6</v>
      </c>
      <c r="X548" s="21" t="s">
        <v>288</v>
      </c>
      <c r="Y548" s="25">
        <f t="shared" si="53"/>
        <v>108</v>
      </c>
      <c r="Z548" s="25">
        <f t="shared" si="54"/>
        <v>132.84</v>
      </c>
      <c r="AA548" s="13">
        <v>0.4</v>
      </c>
      <c r="AB548" s="27">
        <f t="shared" si="55"/>
        <v>2.16</v>
      </c>
      <c r="AC548" s="13">
        <v>0.45</v>
      </c>
      <c r="AD548" s="37">
        <f t="shared" si="56"/>
        <v>1.9800000000000002</v>
      </c>
      <c r="AE548" s="70"/>
      <c r="AF548" s="11"/>
      <c r="AG548" s="41">
        <f t="shared" si="57"/>
        <v>3.6</v>
      </c>
    </row>
    <row r="549" spans="1:33">
      <c r="A549" s="82">
        <v>738722185</v>
      </c>
      <c r="B549" s="11" t="s">
        <v>35</v>
      </c>
      <c r="C549" s="11" t="s">
        <v>1826</v>
      </c>
      <c r="D549" s="11"/>
      <c r="E549" s="12" t="s">
        <v>2473</v>
      </c>
      <c r="F549" s="77" t="s">
        <v>106</v>
      </c>
      <c r="G549" s="13" t="s">
        <v>2474</v>
      </c>
      <c r="H549" s="20" t="s">
        <v>2475</v>
      </c>
      <c r="I549" s="13" t="s">
        <v>1487</v>
      </c>
      <c r="J549" s="13" t="s">
        <v>2341</v>
      </c>
      <c r="K549" s="13" t="s">
        <v>41</v>
      </c>
      <c r="L549" s="11" t="s">
        <v>1462</v>
      </c>
      <c r="M549" s="11"/>
      <c r="N549" s="11">
        <v>30</v>
      </c>
      <c r="O549" s="11" t="s">
        <v>288</v>
      </c>
      <c r="P549" s="11" t="s">
        <v>1330</v>
      </c>
      <c r="Q549" s="11"/>
      <c r="R549" s="11"/>
      <c r="S549" s="13" t="s">
        <v>1330</v>
      </c>
      <c r="T549" s="11"/>
      <c r="U549" s="63">
        <v>3.1</v>
      </c>
      <c r="V549" s="17">
        <f t="shared" si="52"/>
        <v>0</v>
      </c>
      <c r="W549" s="38">
        <v>3.1</v>
      </c>
      <c r="X549" s="21" t="s">
        <v>288</v>
      </c>
      <c r="Y549" s="25">
        <f t="shared" si="53"/>
        <v>93</v>
      </c>
      <c r="Z549" s="25">
        <f t="shared" si="54"/>
        <v>114.39</v>
      </c>
      <c r="AA549" s="13">
        <v>0.4</v>
      </c>
      <c r="AB549" s="27">
        <f t="shared" si="55"/>
        <v>1.8599999999999999</v>
      </c>
      <c r="AC549" s="13">
        <v>0.45</v>
      </c>
      <c r="AD549" s="37">
        <f t="shared" si="56"/>
        <v>1.7050000000000003</v>
      </c>
      <c r="AE549" s="70"/>
      <c r="AF549" s="11"/>
      <c r="AG549" s="41">
        <f t="shared" si="57"/>
        <v>3.1</v>
      </c>
    </row>
    <row r="550" spans="1:33">
      <c r="A550" s="11">
        <v>738720611</v>
      </c>
      <c r="B550" s="11" t="s">
        <v>35</v>
      </c>
      <c r="C550" s="11" t="s">
        <v>2451</v>
      </c>
      <c r="D550" s="11"/>
      <c r="E550" s="12" t="s">
        <v>2476</v>
      </c>
      <c r="F550" s="77" t="s">
        <v>2477</v>
      </c>
      <c r="G550" s="13" t="s">
        <v>2478</v>
      </c>
      <c r="H550" s="20" t="s">
        <v>2479</v>
      </c>
      <c r="I550" s="13" t="s">
        <v>1487</v>
      </c>
      <c r="J550" s="13" t="s">
        <v>2341</v>
      </c>
      <c r="K550" s="13" t="s">
        <v>41</v>
      </c>
      <c r="L550" s="11" t="s">
        <v>1462</v>
      </c>
      <c r="M550" s="11"/>
      <c r="N550" s="11">
        <v>1</v>
      </c>
      <c r="O550" s="11" t="s">
        <v>288</v>
      </c>
      <c r="P550" s="11" t="s">
        <v>1330</v>
      </c>
      <c r="Q550" s="11">
        <v>0.02</v>
      </c>
      <c r="R550" s="11">
        <v>3.5714285714285714E-4</v>
      </c>
      <c r="S550" s="13" t="s">
        <v>1465</v>
      </c>
      <c r="T550" s="11"/>
      <c r="U550" s="63">
        <v>2.5</v>
      </c>
      <c r="V550" s="17">
        <f t="shared" si="52"/>
        <v>0</v>
      </c>
      <c r="W550" s="38">
        <v>2.5</v>
      </c>
      <c r="X550" s="21" t="s">
        <v>288</v>
      </c>
      <c r="Y550" s="25">
        <f t="shared" si="53"/>
        <v>2.5</v>
      </c>
      <c r="Z550" s="25">
        <f t="shared" si="54"/>
        <v>3.0750000000000002</v>
      </c>
      <c r="AA550" s="13">
        <v>0.4</v>
      </c>
      <c r="AB550" s="27">
        <f t="shared" si="55"/>
        <v>1.5</v>
      </c>
      <c r="AC550" s="13">
        <v>0.45</v>
      </c>
      <c r="AD550" s="37">
        <f t="shared" si="56"/>
        <v>1.375</v>
      </c>
      <c r="AE550" s="70"/>
      <c r="AF550" s="11"/>
      <c r="AG550" s="41">
        <f t="shared" si="57"/>
        <v>2.5</v>
      </c>
    </row>
    <row r="551" spans="1:33">
      <c r="A551" s="11">
        <v>738720612</v>
      </c>
      <c r="B551" s="11" t="s">
        <v>35</v>
      </c>
      <c r="C551" s="11" t="s">
        <v>2451</v>
      </c>
      <c r="D551" s="11"/>
      <c r="E551" s="12" t="s">
        <v>2476</v>
      </c>
      <c r="F551" s="77" t="s">
        <v>2480</v>
      </c>
      <c r="G551" s="13" t="s">
        <v>2478</v>
      </c>
      <c r="H551" s="20" t="s">
        <v>2481</v>
      </c>
      <c r="I551" s="13" t="s">
        <v>1487</v>
      </c>
      <c r="J551" s="13" t="s">
        <v>2341</v>
      </c>
      <c r="K551" s="13" t="s">
        <v>41</v>
      </c>
      <c r="L551" s="11" t="s">
        <v>1462</v>
      </c>
      <c r="M551" s="11"/>
      <c r="N551" s="11">
        <v>1</v>
      </c>
      <c r="O551" s="11" t="s">
        <v>288</v>
      </c>
      <c r="P551" s="11" t="s">
        <v>1330</v>
      </c>
      <c r="Q551" s="11">
        <v>50</v>
      </c>
      <c r="R551" s="11">
        <v>2870</v>
      </c>
      <c r="S551" s="13" t="s">
        <v>1465</v>
      </c>
      <c r="T551" s="11"/>
      <c r="U551" s="63">
        <v>3.5</v>
      </c>
      <c r="V551" s="17">
        <f t="shared" si="52"/>
        <v>0</v>
      </c>
      <c r="W551" s="38">
        <v>3.5</v>
      </c>
      <c r="X551" s="21" t="s">
        <v>288</v>
      </c>
      <c r="Y551" s="25">
        <f t="shared" si="53"/>
        <v>3.5</v>
      </c>
      <c r="Z551" s="25">
        <f t="shared" si="54"/>
        <v>4.3049999999999997</v>
      </c>
      <c r="AA551" s="13">
        <v>0.4</v>
      </c>
      <c r="AB551" s="27">
        <f t="shared" si="55"/>
        <v>2.1</v>
      </c>
      <c r="AC551" s="13">
        <v>0.45</v>
      </c>
      <c r="AD551" s="37">
        <f t="shared" si="56"/>
        <v>1.9250000000000003</v>
      </c>
      <c r="AE551" s="70"/>
      <c r="AF551" s="11"/>
      <c r="AG551" s="41">
        <f t="shared" si="57"/>
        <v>3.5</v>
      </c>
    </row>
    <row r="552" spans="1:33">
      <c r="A552" s="11">
        <v>738721110</v>
      </c>
      <c r="B552" s="11" t="s">
        <v>65</v>
      </c>
      <c r="C552" s="11" t="s">
        <v>1459</v>
      </c>
      <c r="D552" s="11"/>
      <c r="E552" s="12" t="s">
        <v>2482</v>
      </c>
      <c r="F552" s="77" t="s">
        <v>2477</v>
      </c>
      <c r="G552" s="13" t="s">
        <v>2483</v>
      </c>
      <c r="H552" s="20" t="s">
        <v>2484</v>
      </c>
      <c r="I552" s="13" t="s">
        <v>1487</v>
      </c>
      <c r="J552" s="13" t="s">
        <v>2341</v>
      </c>
      <c r="K552" s="13" t="s">
        <v>41</v>
      </c>
      <c r="L552" s="11" t="s">
        <v>1462</v>
      </c>
      <c r="M552" s="11"/>
      <c r="N552" s="11">
        <v>1</v>
      </c>
      <c r="O552" s="11" t="s">
        <v>288</v>
      </c>
      <c r="P552" s="11" t="s">
        <v>1330</v>
      </c>
      <c r="Q552" s="11">
        <v>50</v>
      </c>
      <c r="R552" s="11">
        <v>1500</v>
      </c>
      <c r="S552" s="13"/>
      <c r="T552" s="11"/>
      <c r="U552" s="13">
        <v>2.2000000000000002</v>
      </c>
      <c r="V552" s="17">
        <f t="shared" si="52"/>
        <v>0</v>
      </c>
      <c r="W552" s="38">
        <v>2.2000000000000002</v>
      </c>
      <c r="X552" s="21" t="s">
        <v>288</v>
      </c>
      <c r="Y552" s="25">
        <f t="shared" si="53"/>
        <v>2.2000000000000002</v>
      </c>
      <c r="Z552" s="25">
        <f t="shared" si="54"/>
        <v>2.706</v>
      </c>
      <c r="AA552" s="13">
        <v>0.4</v>
      </c>
      <c r="AB552" s="27">
        <f t="shared" si="55"/>
        <v>1.32</v>
      </c>
      <c r="AC552" s="13">
        <v>0.45</v>
      </c>
      <c r="AD552" s="37">
        <f t="shared" si="56"/>
        <v>1.2100000000000002</v>
      </c>
      <c r="AE552" s="70"/>
      <c r="AF552" s="11"/>
      <c r="AG552" s="41">
        <f t="shared" si="57"/>
        <v>2.2000000000000002</v>
      </c>
    </row>
    <row r="553" spans="1:33">
      <c r="A553" s="11">
        <v>738721109</v>
      </c>
      <c r="B553" s="11" t="s">
        <v>65</v>
      </c>
      <c r="C553" s="11" t="s">
        <v>1459</v>
      </c>
      <c r="D553" s="11"/>
      <c r="E553" s="12" t="s">
        <v>2482</v>
      </c>
      <c r="F553" s="77" t="s">
        <v>2480</v>
      </c>
      <c r="G553" s="13" t="s">
        <v>2483</v>
      </c>
      <c r="H553" s="20" t="s">
        <v>2485</v>
      </c>
      <c r="I553" s="13" t="s">
        <v>1487</v>
      </c>
      <c r="J553" s="13" t="s">
        <v>2341</v>
      </c>
      <c r="K553" s="13" t="s">
        <v>41</v>
      </c>
      <c r="L553" s="11" t="s">
        <v>1462</v>
      </c>
      <c r="M553" s="11"/>
      <c r="N553" s="11">
        <v>1</v>
      </c>
      <c r="O553" s="11" t="s">
        <v>288</v>
      </c>
      <c r="P553" s="11" t="s">
        <v>1330</v>
      </c>
      <c r="Q553" s="11">
        <v>50</v>
      </c>
      <c r="R553" s="11">
        <v>1500</v>
      </c>
      <c r="S553" s="13"/>
      <c r="T553" s="11"/>
      <c r="U553" s="13">
        <v>3.1</v>
      </c>
      <c r="V553" s="17">
        <f t="shared" si="52"/>
        <v>2.515723270440251E-2</v>
      </c>
      <c r="W553" s="38">
        <v>3.18</v>
      </c>
      <c r="X553" s="21" t="s">
        <v>288</v>
      </c>
      <c r="Y553" s="25">
        <f t="shared" si="53"/>
        <v>3.18</v>
      </c>
      <c r="Z553" s="25">
        <f t="shared" si="54"/>
        <v>3.9114</v>
      </c>
      <c r="AA553" s="13">
        <v>0.4</v>
      </c>
      <c r="AB553" s="27">
        <f t="shared" si="55"/>
        <v>1.9079999999999999</v>
      </c>
      <c r="AC553" s="13">
        <v>0.45</v>
      </c>
      <c r="AD553" s="37">
        <f t="shared" si="56"/>
        <v>1.7490000000000003</v>
      </c>
      <c r="AE553" s="70"/>
      <c r="AF553" s="11"/>
      <c r="AG553" s="41">
        <f t="shared" si="57"/>
        <v>3.18</v>
      </c>
    </row>
    <row r="554" spans="1:33">
      <c r="A554" s="11">
        <v>738721132</v>
      </c>
      <c r="B554" s="11" t="s">
        <v>65</v>
      </c>
      <c r="C554" s="11" t="s">
        <v>1459</v>
      </c>
      <c r="D554" s="11"/>
      <c r="E554" s="12" t="s">
        <v>2486</v>
      </c>
      <c r="F554" s="77" t="s">
        <v>2487</v>
      </c>
      <c r="G554" s="13" t="s">
        <v>2488</v>
      </c>
      <c r="H554" s="20" t="s">
        <v>2489</v>
      </c>
      <c r="I554" s="13" t="s">
        <v>1487</v>
      </c>
      <c r="J554" s="13" t="s">
        <v>2341</v>
      </c>
      <c r="K554" s="13" t="s">
        <v>41</v>
      </c>
      <c r="L554" s="11" t="s">
        <v>1462</v>
      </c>
      <c r="M554" s="11"/>
      <c r="N554" s="11">
        <v>1</v>
      </c>
      <c r="O554" s="11" t="s">
        <v>288</v>
      </c>
      <c r="P554" s="11" t="s">
        <v>1330</v>
      </c>
      <c r="Q554" s="11">
        <v>30</v>
      </c>
      <c r="R554" s="11">
        <v>0</v>
      </c>
      <c r="S554" s="13"/>
      <c r="T554" s="11"/>
      <c r="U554" s="13">
        <v>4.8</v>
      </c>
      <c r="V554" s="17">
        <f t="shared" si="52"/>
        <v>0</v>
      </c>
      <c r="W554" s="38">
        <v>4.8</v>
      </c>
      <c r="X554" s="21" t="s">
        <v>288</v>
      </c>
      <c r="Y554" s="25">
        <f t="shared" si="53"/>
        <v>4.8</v>
      </c>
      <c r="Z554" s="25">
        <f t="shared" si="54"/>
        <v>5.9039999999999999</v>
      </c>
      <c r="AA554" s="13">
        <v>0.4</v>
      </c>
      <c r="AB554" s="27">
        <f t="shared" si="55"/>
        <v>2.88</v>
      </c>
      <c r="AC554" s="13">
        <v>0.45</v>
      </c>
      <c r="AD554" s="37">
        <f t="shared" si="56"/>
        <v>2.64</v>
      </c>
      <c r="AE554" s="70"/>
      <c r="AF554" s="11"/>
      <c r="AG554" s="41">
        <f t="shared" si="57"/>
        <v>4.8</v>
      </c>
    </row>
    <row r="555" spans="1:33">
      <c r="A555" s="83" t="s">
        <v>2490</v>
      </c>
      <c r="B555" s="11" t="s">
        <v>65</v>
      </c>
      <c r="C555" s="11" t="s">
        <v>1459</v>
      </c>
      <c r="D555" s="11"/>
      <c r="E555" s="12" t="s">
        <v>2486</v>
      </c>
      <c r="F555" s="77" t="s">
        <v>2491</v>
      </c>
      <c r="G555" s="13" t="s">
        <v>2488</v>
      </c>
      <c r="H555" s="20" t="s">
        <v>2492</v>
      </c>
      <c r="I555" s="13" t="s">
        <v>1487</v>
      </c>
      <c r="J555" s="13" t="s">
        <v>2341</v>
      </c>
      <c r="K555" s="13" t="s">
        <v>41</v>
      </c>
      <c r="L555" s="11" t="s">
        <v>1462</v>
      </c>
      <c r="M555" s="11"/>
      <c r="N555" s="11">
        <v>1</v>
      </c>
      <c r="O555" s="11" t="s">
        <v>288</v>
      </c>
      <c r="P555" s="11" t="s">
        <v>1330</v>
      </c>
      <c r="Q555" s="11">
        <v>30</v>
      </c>
      <c r="R555" s="11">
        <v>0</v>
      </c>
      <c r="S555" s="13"/>
      <c r="T555" s="11"/>
      <c r="U555" s="13">
        <v>5.5</v>
      </c>
      <c r="V555" s="17">
        <f t="shared" si="52"/>
        <v>1.7857142857142794E-2</v>
      </c>
      <c r="W555" s="38">
        <v>5.6</v>
      </c>
      <c r="X555" s="21" t="s">
        <v>288</v>
      </c>
      <c r="Y555" s="25">
        <f t="shared" si="53"/>
        <v>5.6</v>
      </c>
      <c r="Z555" s="25">
        <f t="shared" si="54"/>
        <v>6.8879999999999999</v>
      </c>
      <c r="AA555" s="13">
        <v>0.4</v>
      </c>
      <c r="AB555" s="27">
        <f t="shared" si="55"/>
        <v>3.36</v>
      </c>
      <c r="AC555" s="13">
        <v>0.45</v>
      </c>
      <c r="AD555" s="37">
        <f t="shared" si="56"/>
        <v>3.08</v>
      </c>
      <c r="AE555" s="70"/>
      <c r="AF555" s="11"/>
      <c r="AG555" s="41">
        <f t="shared" si="57"/>
        <v>5.6</v>
      </c>
    </row>
    <row r="556" spans="1:33">
      <c r="A556" s="83" t="s">
        <v>2493</v>
      </c>
      <c r="B556" s="11" t="s">
        <v>65</v>
      </c>
      <c r="C556" s="11" t="s">
        <v>1459</v>
      </c>
      <c r="D556" s="11"/>
      <c r="E556" s="12" t="s">
        <v>2494</v>
      </c>
      <c r="F556" s="77" t="s">
        <v>2495</v>
      </c>
      <c r="G556" s="13" t="s">
        <v>2496</v>
      </c>
      <c r="H556" s="20" t="s">
        <v>2497</v>
      </c>
      <c r="I556" s="13" t="s">
        <v>1487</v>
      </c>
      <c r="J556" s="13" t="s">
        <v>2341</v>
      </c>
      <c r="K556" s="13" t="s">
        <v>41</v>
      </c>
      <c r="L556" s="11" t="s">
        <v>1462</v>
      </c>
      <c r="M556" s="11"/>
      <c r="N556" s="11">
        <v>1</v>
      </c>
      <c r="O556" s="11" t="s">
        <v>288</v>
      </c>
      <c r="P556" s="11" t="s">
        <v>1330</v>
      </c>
      <c r="Q556" s="11">
        <v>30</v>
      </c>
      <c r="R556" s="11"/>
      <c r="S556" s="13"/>
      <c r="T556" s="11"/>
      <c r="U556" s="13">
        <v>5.5</v>
      </c>
      <c r="V556" s="17">
        <f t="shared" si="52"/>
        <v>0</v>
      </c>
      <c r="W556" s="38">
        <v>5.5</v>
      </c>
      <c r="X556" s="21" t="s">
        <v>288</v>
      </c>
      <c r="Y556" s="25">
        <f t="shared" si="53"/>
        <v>5.5</v>
      </c>
      <c r="Z556" s="25">
        <f t="shared" si="54"/>
        <v>6.7649999999999997</v>
      </c>
      <c r="AA556" s="13">
        <v>0.4</v>
      </c>
      <c r="AB556" s="27">
        <f t="shared" si="55"/>
        <v>3.3</v>
      </c>
      <c r="AC556" s="13">
        <v>0.45</v>
      </c>
      <c r="AD556" s="37">
        <f t="shared" si="56"/>
        <v>3.0250000000000004</v>
      </c>
      <c r="AE556" s="70"/>
      <c r="AF556" s="11"/>
      <c r="AG556" s="41">
        <f t="shared" si="57"/>
        <v>5.5</v>
      </c>
    </row>
    <row r="557" spans="1:33">
      <c r="A557" s="83" t="s">
        <v>2498</v>
      </c>
      <c r="B557" s="11" t="s">
        <v>65</v>
      </c>
      <c r="C557" s="11" t="s">
        <v>1459</v>
      </c>
      <c r="D557" s="11"/>
      <c r="E557" s="12" t="s">
        <v>2494</v>
      </c>
      <c r="F557" s="77" t="s">
        <v>2499</v>
      </c>
      <c r="G557" s="13" t="s">
        <v>2496</v>
      </c>
      <c r="H557" s="20" t="s">
        <v>2500</v>
      </c>
      <c r="I557" s="13" t="s">
        <v>1487</v>
      </c>
      <c r="J557" s="13" t="s">
        <v>2341</v>
      </c>
      <c r="K557" s="13" t="s">
        <v>41</v>
      </c>
      <c r="L557" s="11" t="s">
        <v>1462</v>
      </c>
      <c r="M557" s="11"/>
      <c r="N557" s="11">
        <v>1</v>
      </c>
      <c r="O557" s="11" t="s">
        <v>288</v>
      </c>
      <c r="P557" s="11" t="s">
        <v>1330</v>
      </c>
      <c r="Q557" s="11">
        <v>30</v>
      </c>
      <c r="R557" s="11"/>
      <c r="S557" s="13"/>
      <c r="T557" s="11"/>
      <c r="U557" s="13">
        <v>5.5</v>
      </c>
      <c r="V557" s="17">
        <f t="shared" si="52"/>
        <v>0</v>
      </c>
      <c r="W557" s="38">
        <v>5.5</v>
      </c>
      <c r="X557" s="21" t="s">
        <v>288</v>
      </c>
      <c r="Y557" s="25">
        <f t="shared" si="53"/>
        <v>5.5</v>
      </c>
      <c r="Z557" s="25">
        <f t="shared" si="54"/>
        <v>6.7649999999999997</v>
      </c>
      <c r="AA557" s="13">
        <v>0.4</v>
      </c>
      <c r="AB557" s="27">
        <f t="shared" si="55"/>
        <v>3.3</v>
      </c>
      <c r="AC557" s="13">
        <v>0.45</v>
      </c>
      <c r="AD557" s="37">
        <f t="shared" si="56"/>
        <v>3.0250000000000004</v>
      </c>
      <c r="AE557" s="70"/>
      <c r="AF557" s="11"/>
      <c r="AG557" s="41">
        <f t="shared" si="57"/>
        <v>5.5</v>
      </c>
    </row>
    <row r="558" spans="1:33">
      <c r="A558" s="83" t="s">
        <v>2501</v>
      </c>
      <c r="B558" s="11" t="s">
        <v>65</v>
      </c>
      <c r="C558" s="11" t="s">
        <v>1459</v>
      </c>
      <c r="D558" s="11"/>
      <c r="E558" s="12" t="s">
        <v>2494</v>
      </c>
      <c r="F558" s="77" t="s">
        <v>2502</v>
      </c>
      <c r="G558" s="13" t="s">
        <v>2496</v>
      </c>
      <c r="H558" s="20" t="s">
        <v>2503</v>
      </c>
      <c r="I558" s="13" t="s">
        <v>1487</v>
      </c>
      <c r="J558" s="13" t="s">
        <v>2341</v>
      </c>
      <c r="K558" s="13" t="s">
        <v>41</v>
      </c>
      <c r="L558" s="11" t="s">
        <v>1462</v>
      </c>
      <c r="M558" s="11"/>
      <c r="N558" s="11">
        <v>1</v>
      </c>
      <c r="O558" s="11" t="s">
        <v>288</v>
      </c>
      <c r="P558" s="11" t="s">
        <v>1330</v>
      </c>
      <c r="Q558" s="11">
        <v>30</v>
      </c>
      <c r="R558" s="11"/>
      <c r="S558" s="13"/>
      <c r="T558" s="11"/>
      <c r="U558" s="13">
        <v>5.5</v>
      </c>
      <c r="V558" s="17">
        <f t="shared" si="52"/>
        <v>0</v>
      </c>
      <c r="W558" s="38">
        <v>5.5</v>
      </c>
      <c r="X558" s="21" t="s">
        <v>288</v>
      </c>
      <c r="Y558" s="25">
        <f t="shared" si="53"/>
        <v>5.5</v>
      </c>
      <c r="Z558" s="25">
        <f t="shared" si="54"/>
        <v>6.7649999999999997</v>
      </c>
      <c r="AA558" s="13">
        <v>0.4</v>
      </c>
      <c r="AB558" s="27">
        <f t="shared" si="55"/>
        <v>3.3</v>
      </c>
      <c r="AC558" s="13">
        <v>0.45</v>
      </c>
      <c r="AD558" s="37">
        <f t="shared" si="56"/>
        <v>3.0250000000000004</v>
      </c>
      <c r="AE558" s="70"/>
      <c r="AF558" s="11"/>
      <c r="AG558" s="41">
        <f t="shared" si="57"/>
        <v>5.5</v>
      </c>
    </row>
    <row r="559" spans="1:33">
      <c r="A559" s="83" t="s">
        <v>2504</v>
      </c>
      <c r="B559" s="11" t="s">
        <v>65</v>
      </c>
      <c r="C559" s="11" t="s">
        <v>1459</v>
      </c>
      <c r="D559" s="11"/>
      <c r="E559" s="12" t="s">
        <v>2494</v>
      </c>
      <c r="F559" s="77" t="s">
        <v>2505</v>
      </c>
      <c r="G559" s="13" t="s">
        <v>2496</v>
      </c>
      <c r="H559" s="20" t="s">
        <v>2506</v>
      </c>
      <c r="I559" s="13" t="s">
        <v>1487</v>
      </c>
      <c r="J559" s="13" t="s">
        <v>2341</v>
      </c>
      <c r="K559" s="13" t="s">
        <v>41</v>
      </c>
      <c r="L559" s="11" t="s">
        <v>1462</v>
      </c>
      <c r="M559" s="11"/>
      <c r="N559" s="11">
        <v>1</v>
      </c>
      <c r="O559" s="11" t="s">
        <v>288</v>
      </c>
      <c r="P559" s="11" t="s">
        <v>1330</v>
      </c>
      <c r="Q559" s="11">
        <v>30</v>
      </c>
      <c r="R559" s="11"/>
      <c r="S559" s="13"/>
      <c r="T559" s="11"/>
      <c r="U559" s="13">
        <v>5.5</v>
      </c>
      <c r="V559" s="17">
        <f t="shared" si="52"/>
        <v>0</v>
      </c>
      <c r="W559" s="38">
        <v>5.5</v>
      </c>
      <c r="X559" s="21" t="s">
        <v>288</v>
      </c>
      <c r="Y559" s="25">
        <f t="shared" si="53"/>
        <v>5.5</v>
      </c>
      <c r="Z559" s="25">
        <f t="shared" si="54"/>
        <v>6.7649999999999997</v>
      </c>
      <c r="AA559" s="13">
        <v>0.4</v>
      </c>
      <c r="AB559" s="27">
        <f t="shared" si="55"/>
        <v>3.3</v>
      </c>
      <c r="AC559" s="13">
        <v>0.45</v>
      </c>
      <c r="AD559" s="37">
        <f t="shared" si="56"/>
        <v>3.0250000000000004</v>
      </c>
      <c r="AE559" s="70"/>
      <c r="AF559" s="11"/>
      <c r="AG559" s="41">
        <f t="shared" si="57"/>
        <v>5.5</v>
      </c>
    </row>
    <row r="560" spans="1:33">
      <c r="A560" s="83" t="s">
        <v>2507</v>
      </c>
      <c r="B560" s="11" t="s">
        <v>65</v>
      </c>
      <c r="C560" s="11" t="s">
        <v>1459</v>
      </c>
      <c r="D560" s="11"/>
      <c r="E560" s="12" t="s">
        <v>2494</v>
      </c>
      <c r="F560" s="77" t="s">
        <v>2508</v>
      </c>
      <c r="G560" s="13" t="s">
        <v>2496</v>
      </c>
      <c r="H560" s="20" t="s">
        <v>2509</v>
      </c>
      <c r="I560" s="13" t="s">
        <v>1487</v>
      </c>
      <c r="J560" s="13" t="s">
        <v>2341</v>
      </c>
      <c r="K560" s="13" t="s">
        <v>41</v>
      </c>
      <c r="L560" s="11" t="s">
        <v>1462</v>
      </c>
      <c r="M560" s="11"/>
      <c r="N560" s="11">
        <v>1</v>
      </c>
      <c r="O560" s="11" t="s">
        <v>288</v>
      </c>
      <c r="P560" s="11" t="s">
        <v>1330</v>
      </c>
      <c r="Q560" s="11">
        <v>30</v>
      </c>
      <c r="R560" s="11"/>
      <c r="S560" s="13"/>
      <c r="T560" s="11"/>
      <c r="U560" s="13">
        <v>5.5</v>
      </c>
      <c r="V560" s="17">
        <f t="shared" si="52"/>
        <v>0</v>
      </c>
      <c r="W560" s="38">
        <v>5.5</v>
      </c>
      <c r="X560" s="21" t="s">
        <v>288</v>
      </c>
      <c r="Y560" s="25">
        <f t="shared" si="53"/>
        <v>5.5</v>
      </c>
      <c r="Z560" s="25">
        <f t="shared" si="54"/>
        <v>6.7649999999999997</v>
      </c>
      <c r="AA560" s="13">
        <v>0.4</v>
      </c>
      <c r="AB560" s="27">
        <f t="shared" si="55"/>
        <v>3.3</v>
      </c>
      <c r="AC560" s="13">
        <v>0.45</v>
      </c>
      <c r="AD560" s="37">
        <f t="shared" si="56"/>
        <v>3.0250000000000004</v>
      </c>
      <c r="AE560" s="70"/>
      <c r="AF560" s="11"/>
      <c r="AG560" s="41">
        <f t="shared" si="57"/>
        <v>5.5</v>
      </c>
    </row>
    <row r="561" spans="1:33">
      <c r="A561" s="11">
        <v>738721133</v>
      </c>
      <c r="B561" s="11" t="s">
        <v>65</v>
      </c>
      <c r="C561" s="11" t="s">
        <v>1459</v>
      </c>
      <c r="D561" s="11"/>
      <c r="E561" s="12" t="s">
        <v>2510</v>
      </c>
      <c r="F561" s="77" t="s">
        <v>2480</v>
      </c>
      <c r="G561" s="13" t="s">
        <v>2511</v>
      </c>
      <c r="H561" s="20" t="s">
        <v>2512</v>
      </c>
      <c r="I561" s="13" t="s">
        <v>1487</v>
      </c>
      <c r="J561" s="13" t="s">
        <v>2341</v>
      </c>
      <c r="K561" s="13" t="s">
        <v>41</v>
      </c>
      <c r="L561" s="11" t="s">
        <v>1462</v>
      </c>
      <c r="M561" s="11"/>
      <c r="N561" s="11">
        <v>1</v>
      </c>
      <c r="O561" s="11" t="s">
        <v>288</v>
      </c>
      <c r="P561" s="11" t="s">
        <v>1330</v>
      </c>
      <c r="Q561" s="11">
        <v>25</v>
      </c>
      <c r="R561" s="11">
        <v>1125</v>
      </c>
      <c r="S561" s="13"/>
      <c r="T561" s="11"/>
      <c r="U561" s="13">
        <v>7.8</v>
      </c>
      <c r="V561" s="17">
        <f t="shared" si="52"/>
        <v>1.2658227848101333E-2</v>
      </c>
      <c r="W561" s="38">
        <v>7.9</v>
      </c>
      <c r="X561" s="21" t="s">
        <v>288</v>
      </c>
      <c r="Y561" s="25">
        <f t="shared" si="53"/>
        <v>7.9</v>
      </c>
      <c r="Z561" s="25">
        <f t="shared" si="54"/>
        <v>9.7170000000000005</v>
      </c>
      <c r="AA561" s="13">
        <v>0.4</v>
      </c>
      <c r="AB561" s="27">
        <f t="shared" si="55"/>
        <v>4.74</v>
      </c>
      <c r="AC561" s="13">
        <v>0.45</v>
      </c>
      <c r="AD561" s="37">
        <f t="shared" si="56"/>
        <v>4.3450000000000006</v>
      </c>
      <c r="AE561" s="70"/>
      <c r="AF561" s="11"/>
      <c r="AG561" s="41">
        <f t="shared" si="57"/>
        <v>7.9</v>
      </c>
    </row>
    <row r="562" spans="1:33">
      <c r="A562" s="83" t="s">
        <v>2513</v>
      </c>
      <c r="B562" s="11" t="s">
        <v>65</v>
      </c>
      <c r="C562" s="11" t="s">
        <v>1459</v>
      </c>
      <c r="D562" s="11"/>
      <c r="E562" s="12" t="s">
        <v>2514</v>
      </c>
      <c r="F562" s="77" t="s">
        <v>2480</v>
      </c>
      <c r="G562" s="13" t="s">
        <v>2515</v>
      </c>
      <c r="H562" s="20" t="s">
        <v>2516</v>
      </c>
      <c r="I562" s="13" t="s">
        <v>1487</v>
      </c>
      <c r="J562" s="13" t="s">
        <v>2341</v>
      </c>
      <c r="K562" s="13" t="s">
        <v>41</v>
      </c>
      <c r="L562" s="11" t="s">
        <v>1462</v>
      </c>
      <c r="M562" s="11"/>
      <c r="N562" s="11">
        <v>1</v>
      </c>
      <c r="O562" s="11" t="s">
        <v>288</v>
      </c>
      <c r="P562" s="11" t="s">
        <v>1330</v>
      </c>
      <c r="Q562" s="11">
        <v>25</v>
      </c>
      <c r="R562" s="11">
        <v>1125</v>
      </c>
      <c r="S562" s="13"/>
      <c r="T562" s="11"/>
      <c r="U562" s="13">
        <v>11.5</v>
      </c>
      <c r="V562" s="17">
        <f t="shared" si="52"/>
        <v>4.166666666666663E-2</v>
      </c>
      <c r="W562" s="38">
        <v>12</v>
      </c>
      <c r="X562" s="21" t="s">
        <v>288</v>
      </c>
      <c r="Y562" s="25">
        <f t="shared" si="53"/>
        <v>12</v>
      </c>
      <c r="Z562" s="25">
        <f t="shared" si="54"/>
        <v>14.76</v>
      </c>
      <c r="AA562" s="13">
        <v>0.4</v>
      </c>
      <c r="AB562" s="27">
        <f t="shared" si="55"/>
        <v>7.1999999999999993</v>
      </c>
      <c r="AC562" s="13">
        <v>0.45</v>
      </c>
      <c r="AD562" s="37">
        <f t="shared" si="56"/>
        <v>6.6000000000000005</v>
      </c>
      <c r="AE562" s="70"/>
      <c r="AF562" s="11"/>
      <c r="AG562" s="41">
        <f t="shared" si="57"/>
        <v>12</v>
      </c>
    </row>
    <row r="563" spans="1:33">
      <c r="A563" s="11">
        <v>738720613</v>
      </c>
      <c r="B563" s="11" t="s">
        <v>65</v>
      </c>
      <c r="C563" s="11" t="s">
        <v>1459</v>
      </c>
      <c r="D563" s="11"/>
      <c r="E563" s="12" t="s">
        <v>2517</v>
      </c>
      <c r="F563" s="77"/>
      <c r="G563" s="13"/>
      <c r="H563" s="20" t="s">
        <v>2518</v>
      </c>
      <c r="I563" s="13" t="s">
        <v>1487</v>
      </c>
      <c r="J563" s="13" t="s">
        <v>2341</v>
      </c>
      <c r="K563" s="13" t="s">
        <v>41</v>
      </c>
      <c r="L563" s="11" t="s">
        <v>1462</v>
      </c>
      <c r="M563" s="11"/>
      <c r="N563" s="11">
        <v>1</v>
      </c>
      <c r="O563" s="11" t="s">
        <v>288</v>
      </c>
      <c r="P563" s="11" t="s">
        <v>1330</v>
      </c>
      <c r="Q563" s="11">
        <v>20</v>
      </c>
      <c r="R563" s="11">
        <v>800</v>
      </c>
      <c r="S563" s="13"/>
      <c r="T563" s="11"/>
      <c r="U563" s="13">
        <v>2.5</v>
      </c>
      <c r="V563" s="17">
        <f t="shared" si="52"/>
        <v>0</v>
      </c>
      <c r="W563" s="38">
        <v>2.5</v>
      </c>
      <c r="X563" s="21" t="s">
        <v>288</v>
      </c>
      <c r="Y563" s="25">
        <f t="shared" si="53"/>
        <v>2.5</v>
      </c>
      <c r="Z563" s="25">
        <f t="shared" si="54"/>
        <v>3.0750000000000002</v>
      </c>
      <c r="AA563" s="13">
        <v>0.4</v>
      </c>
      <c r="AB563" s="27">
        <f t="shared" si="55"/>
        <v>1.5</v>
      </c>
      <c r="AC563" s="13">
        <v>0.45</v>
      </c>
      <c r="AD563" s="37">
        <f t="shared" si="56"/>
        <v>1.375</v>
      </c>
      <c r="AE563" s="70"/>
      <c r="AF563" s="11"/>
      <c r="AG563" s="41">
        <f t="shared" si="57"/>
        <v>2.5</v>
      </c>
    </row>
    <row r="564" spans="1:33">
      <c r="A564" s="83">
        <v>738722186</v>
      </c>
      <c r="B564" s="11" t="s">
        <v>35</v>
      </c>
      <c r="C564" s="11" t="s">
        <v>1826</v>
      </c>
      <c r="D564" s="11"/>
      <c r="E564" s="12" t="s">
        <v>2519</v>
      </c>
      <c r="F564" s="77" t="s">
        <v>2424</v>
      </c>
      <c r="G564" s="13" t="s">
        <v>2520</v>
      </c>
      <c r="H564" s="20" t="s">
        <v>2521</v>
      </c>
      <c r="I564" s="13" t="s">
        <v>1487</v>
      </c>
      <c r="J564" s="13" t="s">
        <v>2341</v>
      </c>
      <c r="K564" s="13" t="s">
        <v>41</v>
      </c>
      <c r="L564" s="11" t="s">
        <v>1462</v>
      </c>
      <c r="M564" s="11"/>
      <c r="N564" s="11">
        <v>25</v>
      </c>
      <c r="O564" s="11" t="s">
        <v>288</v>
      </c>
      <c r="P564" s="11" t="s">
        <v>1330</v>
      </c>
      <c r="Q564" s="11"/>
      <c r="R564" s="11"/>
      <c r="S564" s="13" t="s">
        <v>1330</v>
      </c>
      <c r="T564" s="11"/>
      <c r="U564" s="63">
        <v>1.8</v>
      </c>
      <c r="V564" s="17">
        <f t="shared" si="52"/>
        <v>0</v>
      </c>
      <c r="W564" s="38">
        <v>1.8</v>
      </c>
      <c r="X564" s="21" t="s">
        <v>288</v>
      </c>
      <c r="Y564" s="25">
        <f t="shared" si="53"/>
        <v>45</v>
      </c>
      <c r="Z564" s="25">
        <f t="shared" si="54"/>
        <v>55.35</v>
      </c>
      <c r="AA564" s="13">
        <v>0.4</v>
      </c>
      <c r="AB564" s="27">
        <f t="shared" si="55"/>
        <v>1.08</v>
      </c>
      <c r="AC564" s="13">
        <v>0.45</v>
      </c>
      <c r="AD564" s="37">
        <f t="shared" si="56"/>
        <v>0.9900000000000001</v>
      </c>
      <c r="AE564" s="70"/>
      <c r="AF564" s="11"/>
      <c r="AG564" s="41">
        <f t="shared" si="57"/>
        <v>1.8</v>
      </c>
    </row>
    <row r="565" spans="1:33">
      <c r="A565" s="83">
        <v>738722187</v>
      </c>
      <c r="B565" s="11" t="s">
        <v>35</v>
      </c>
      <c r="C565" s="11" t="s">
        <v>1826</v>
      </c>
      <c r="D565" s="11"/>
      <c r="E565" s="12" t="s">
        <v>2519</v>
      </c>
      <c r="F565" s="77" t="s">
        <v>2487</v>
      </c>
      <c r="G565" s="13" t="s">
        <v>2520</v>
      </c>
      <c r="H565" s="20" t="s">
        <v>2522</v>
      </c>
      <c r="I565" s="13" t="s">
        <v>1487</v>
      </c>
      <c r="J565" s="13" t="s">
        <v>2341</v>
      </c>
      <c r="K565" s="13" t="s">
        <v>41</v>
      </c>
      <c r="L565" s="11" t="s">
        <v>1462</v>
      </c>
      <c r="M565" s="11"/>
      <c r="N565" s="11">
        <v>25</v>
      </c>
      <c r="O565" s="11" t="s">
        <v>288</v>
      </c>
      <c r="P565" s="11" t="s">
        <v>1330</v>
      </c>
      <c r="Q565" s="11"/>
      <c r="R565" s="11"/>
      <c r="S565" s="13" t="s">
        <v>1330</v>
      </c>
      <c r="T565" s="11"/>
      <c r="U565" s="63">
        <v>1.8</v>
      </c>
      <c r="V565" s="17">
        <f t="shared" si="52"/>
        <v>0</v>
      </c>
      <c r="W565" s="38">
        <v>1.8</v>
      </c>
      <c r="X565" s="21" t="s">
        <v>288</v>
      </c>
      <c r="Y565" s="25">
        <f t="shared" si="53"/>
        <v>45</v>
      </c>
      <c r="Z565" s="25">
        <f t="shared" si="54"/>
        <v>55.35</v>
      </c>
      <c r="AA565" s="13">
        <v>0.4</v>
      </c>
      <c r="AB565" s="27">
        <f t="shared" si="55"/>
        <v>1.08</v>
      </c>
      <c r="AC565" s="13">
        <v>0.45</v>
      </c>
      <c r="AD565" s="37">
        <f t="shared" si="56"/>
        <v>0.9900000000000001</v>
      </c>
      <c r="AE565" s="70"/>
      <c r="AF565" s="11"/>
      <c r="AG565" s="41">
        <f t="shared" si="57"/>
        <v>1.8</v>
      </c>
    </row>
    <row r="566" spans="1:33">
      <c r="A566" s="83" t="s">
        <v>2523</v>
      </c>
      <c r="B566" s="11" t="s">
        <v>327</v>
      </c>
      <c r="C566" s="11" t="s">
        <v>1459</v>
      </c>
      <c r="D566" s="11"/>
      <c r="E566" s="12" t="s">
        <v>2524</v>
      </c>
      <c r="F566" s="77" t="s">
        <v>2424</v>
      </c>
      <c r="G566" s="13" t="s">
        <v>2525</v>
      </c>
      <c r="H566" s="20" t="s">
        <v>2526</v>
      </c>
      <c r="I566" s="13" t="s">
        <v>1487</v>
      </c>
      <c r="J566" s="13" t="s">
        <v>2341</v>
      </c>
      <c r="K566" s="13" t="s">
        <v>41</v>
      </c>
      <c r="L566" s="11" t="s">
        <v>1462</v>
      </c>
      <c r="M566" s="11"/>
      <c r="N566" s="11">
        <v>1</v>
      </c>
      <c r="O566" s="11" t="s">
        <v>288</v>
      </c>
      <c r="P566" s="11" t="s">
        <v>1330</v>
      </c>
      <c r="Q566" s="11">
        <v>25</v>
      </c>
      <c r="R566" s="11"/>
      <c r="S566" s="13"/>
      <c r="T566" s="11"/>
      <c r="U566" s="63">
        <v>1.9</v>
      </c>
      <c r="V566" s="17">
        <f t="shared" si="52"/>
        <v>0</v>
      </c>
      <c r="W566" s="38">
        <v>1.9</v>
      </c>
      <c r="X566" s="21" t="s">
        <v>288</v>
      </c>
      <c r="Y566" s="25">
        <f t="shared" si="53"/>
        <v>1.9</v>
      </c>
      <c r="Z566" s="25">
        <f t="shared" si="54"/>
        <v>2.3369999999999997</v>
      </c>
      <c r="AA566" s="13">
        <v>0.4</v>
      </c>
      <c r="AB566" s="27">
        <f t="shared" si="55"/>
        <v>1.1399999999999999</v>
      </c>
      <c r="AC566" s="13">
        <v>0.45</v>
      </c>
      <c r="AD566" s="37">
        <f t="shared" si="56"/>
        <v>1.0449999999999999</v>
      </c>
      <c r="AE566" s="70"/>
      <c r="AF566" s="11"/>
      <c r="AG566" s="41">
        <f t="shared" si="57"/>
        <v>1.9</v>
      </c>
    </row>
    <row r="567" spans="1:33">
      <c r="A567" s="83" t="s">
        <v>2527</v>
      </c>
      <c r="B567" s="11" t="s">
        <v>327</v>
      </c>
      <c r="C567" s="11" t="s">
        <v>1459</v>
      </c>
      <c r="D567" s="11"/>
      <c r="E567" s="12" t="s">
        <v>2524</v>
      </c>
      <c r="F567" s="77" t="s">
        <v>2487</v>
      </c>
      <c r="G567" s="13" t="s">
        <v>2525</v>
      </c>
      <c r="H567" s="20" t="s">
        <v>2528</v>
      </c>
      <c r="I567" s="13" t="s">
        <v>1487</v>
      </c>
      <c r="J567" s="13" t="s">
        <v>2341</v>
      </c>
      <c r="K567" s="13" t="s">
        <v>41</v>
      </c>
      <c r="L567" s="11" t="s">
        <v>1462</v>
      </c>
      <c r="M567" s="11"/>
      <c r="N567" s="11">
        <v>1</v>
      </c>
      <c r="O567" s="11" t="s">
        <v>288</v>
      </c>
      <c r="P567" s="11" t="s">
        <v>1330</v>
      </c>
      <c r="Q567" s="11">
        <v>25</v>
      </c>
      <c r="R567" s="11"/>
      <c r="S567" s="13"/>
      <c r="T567" s="11"/>
      <c r="U567" s="63">
        <v>2.2999999999999998</v>
      </c>
      <c r="V567" s="17">
        <f t="shared" si="52"/>
        <v>0</v>
      </c>
      <c r="W567" s="38">
        <v>2.2999999999999998</v>
      </c>
      <c r="X567" s="21" t="s">
        <v>288</v>
      </c>
      <c r="Y567" s="25">
        <f t="shared" si="53"/>
        <v>2.2999999999999998</v>
      </c>
      <c r="Z567" s="25">
        <f t="shared" si="54"/>
        <v>2.8289999999999997</v>
      </c>
      <c r="AA567" s="13">
        <v>0.4</v>
      </c>
      <c r="AB567" s="27">
        <f t="shared" si="55"/>
        <v>1.38</v>
      </c>
      <c r="AC567" s="13">
        <v>0.45</v>
      </c>
      <c r="AD567" s="37">
        <f t="shared" si="56"/>
        <v>1.2649999999999999</v>
      </c>
      <c r="AE567" s="70"/>
      <c r="AF567" s="11"/>
      <c r="AG567" s="41">
        <f t="shared" si="57"/>
        <v>2.2999999999999998</v>
      </c>
    </row>
    <row r="568" spans="1:33">
      <c r="A568" s="82">
        <v>738722188</v>
      </c>
      <c r="B568" s="11" t="s">
        <v>35</v>
      </c>
      <c r="C568" s="11" t="s">
        <v>1826</v>
      </c>
      <c r="D568" s="11"/>
      <c r="E568" s="12" t="s">
        <v>2529</v>
      </c>
      <c r="F568" s="77"/>
      <c r="G568" s="13" t="s">
        <v>2530</v>
      </c>
      <c r="H568" s="20" t="s">
        <v>2531</v>
      </c>
      <c r="I568" s="13" t="s">
        <v>1487</v>
      </c>
      <c r="J568" s="13" t="s">
        <v>2341</v>
      </c>
      <c r="K568" s="13" t="s">
        <v>41</v>
      </c>
      <c r="L568" s="11" t="s">
        <v>1462</v>
      </c>
      <c r="M568" s="11"/>
      <c r="N568" s="11">
        <v>25</v>
      </c>
      <c r="O568" s="11" t="s">
        <v>288</v>
      </c>
      <c r="P568" s="11" t="s">
        <v>1330</v>
      </c>
      <c r="Q568" s="11"/>
      <c r="R568" s="11"/>
      <c r="S568" s="13" t="s">
        <v>1330</v>
      </c>
      <c r="T568" s="11"/>
      <c r="U568" s="63">
        <v>3.5</v>
      </c>
      <c r="V568" s="17">
        <f t="shared" si="52"/>
        <v>0</v>
      </c>
      <c r="W568" s="38">
        <v>3.5</v>
      </c>
      <c r="X568" s="21" t="s">
        <v>288</v>
      </c>
      <c r="Y568" s="25">
        <f t="shared" si="53"/>
        <v>87.5</v>
      </c>
      <c r="Z568" s="25">
        <f t="shared" si="54"/>
        <v>107.625</v>
      </c>
      <c r="AA568" s="13">
        <v>0.4</v>
      </c>
      <c r="AB568" s="27">
        <f t="shared" si="55"/>
        <v>2.1</v>
      </c>
      <c r="AC568" s="13">
        <v>0.45</v>
      </c>
      <c r="AD568" s="37">
        <f t="shared" si="56"/>
        <v>1.9250000000000003</v>
      </c>
      <c r="AE568" s="70"/>
      <c r="AF568" s="11"/>
      <c r="AG568" s="41">
        <f t="shared" si="57"/>
        <v>3.5</v>
      </c>
    </row>
    <row r="569" spans="1:33">
      <c r="A569" s="11">
        <v>738720605</v>
      </c>
      <c r="B569" s="11" t="s">
        <v>35</v>
      </c>
      <c r="C569" s="11" t="s">
        <v>2451</v>
      </c>
      <c r="D569" s="11"/>
      <c r="E569" s="12" t="s">
        <v>2532</v>
      </c>
      <c r="F569" s="77" t="s">
        <v>2410</v>
      </c>
      <c r="G569" s="13"/>
      <c r="H569" s="20" t="s">
        <v>2533</v>
      </c>
      <c r="I569" s="13" t="s">
        <v>1487</v>
      </c>
      <c r="J569" s="13" t="s">
        <v>2341</v>
      </c>
      <c r="K569" s="13" t="s">
        <v>41</v>
      </c>
      <c r="L569" s="11" t="s">
        <v>1462</v>
      </c>
      <c r="M569" s="11"/>
      <c r="N569" s="11">
        <v>1</v>
      </c>
      <c r="O569" s="11" t="s">
        <v>288</v>
      </c>
      <c r="P569" s="11" t="s">
        <v>1330</v>
      </c>
      <c r="Q569" s="11">
        <v>50</v>
      </c>
      <c r="R569" s="11"/>
      <c r="S569" s="13" t="s">
        <v>1465</v>
      </c>
      <c r="T569" s="11"/>
      <c r="U569" s="63">
        <v>2.8</v>
      </c>
      <c r="V569" s="17">
        <f t="shared" si="52"/>
        <v>0</v>
      </c>
      <c r="W569" s="38">
        <v>2.8</v>
      </c>
      <c r="X569" s="21" t="s">
        <v>288</v>
      </c>
      <c r="Y569" s="25">
        <f t="shared" si="53"/>
        <v>2.8</v>
      </c>
      <c r="Z569" s="25">
        <f t="shared" si="54"/>
        <v>3.444</v>
      </c>
      <c r="AA569" s="13">
        <v>0.4</v>
      </c>
      <c r="AB569" s="27">
        <f t="shared" si="55"/>
        <v>1.68</v>
      </c>
      <c r="AC569" s="13">
        <v>0.45</v>
      </c>
      <c r="AD569" s="37">
        <f t="shared" si="56"/>
        <v>1.54</v>
      </c>
      <c r="AE569" s="70"/>
      <c r="AF569" s="11"/>
      <c r="AG569" s="41">
        <f t="shared" si="57"/>
        <v>2.8</v>
      </c>
    </row>
    <row r="570" spans="1:33">
      <c r="A570" s="82">
        <v>738722189</v>
      </c>
      <c r="B570" s="11" t="s">
        <v>35</v>
      </c>
      <c r="C570" s="11" t="s">
        <v>2451</v>
      </c>
      <c r="D570" s="11"/>
      <c r="E570" s="12" t="s">
        <v>2532</v>
      </c>
      <c r="F570" s="77" t="s">
        <v>2534</v>
      </c>
      <c r="G570" s="13"/>
      <c r="H570" s="20" t="s">
        <v>2535</v>
      </c>
      <c r="I570" s="13" t="s">
        <v>1487</v>
      </c>
      <c r="J570" s="13" t="s">
        <v>2341</v>
      </c>
      <c r="K570" s="13" t="s">
        <v>41</v>
      </c>
      <c r="L570" s="11" t="s">
        <v>1462</v>
      </c>
      <c r="M570" s="11"/>
      <c r="N570" s="11">
        <v>1</v>
      </c>
      <c r="O570" s="11" t="s">
        <v>288</v>
      </c>
      <c r="P570" s="11" t="s">
        <v>1330</v>
      </c>
      <c r="Q570" s="11">
        <v>50</v>
      </c>
      <c r="R570" s="11"/>
      <c r="S570" s="13" t="s">
        <v>1465</v>
      </c>
      <c r="T570" s="11"/>
      <c r="U570" s="63">
        <v>2.8</v>
      </c>
      <c r="V570" s="17">
        <f t="shared" si="52"/>
        <v>0</v>
      </c>
      <c r="W570" s="38">
        <v>2.8</v>
      </c>
      <c r="X570" s="21" t="s">
        <v>288</v>
      </c>
      <c r="Y570" s="25">
        <f t="shared" si="53"/>
        <v>2.8</v>
      </c>
      <c r="Z570" s="25">
        <f t="shared" si="54"/>
        <v>3.444</v>
      </c>
      <c r="AA570" s="13">
        <v>0.4</v>
      </c>
      <c r="AB570" s="27">
        <f t="shared" si="55"/>
        <v>1.68</v>
      </c>
      <c r="AC570" s="13">
        <v>0.45</v>
      </c>
      <c r="AD570" s="37">
        <f t="shared" si="56"/>
        <v>1.54</v>
      </c>
      <c r="AE570" s="70"/>
      <c r="AF570" s="11"/>
      <c r="AG570" s="41">
        <f t="shared" si="57"/>
        <v>2.8</v>
      </c>
    </row>
    <row r="571" spans="1:33">
      <c r="A571" s="11">
        <v>738730057</v>
      </c>
      <c r="B571" s="11" t="s">
        <v>35</v>
      </c>
      <c r="C571" s="11" t="s">
        <v>2451</v>
      </c>
      <c r="D571" s="11"/>
      <c r="E571" s="12" t="s">
        <v>2536</v>
      </c>
      <c r="F571" s="77" t="s">
        <v>2410</v>
      </c>
      <c r="G571" s="13" t="s">
        <v>2537</v>
      </c>
      <c r="H571" s="20" t="s">
        <v>2538</v>
      </c>
      <c r="I571" s="13" t="s">
        <v>1487</v>
      </c>
      <c r="J571" s="13" t="s">
        <v>2341</v>
      </c>
      <c r="K571" s="13" t="s">
        <v>41</v>
      </c>
      <c r="L571" s="11" t="s">
        <v>1462</v>
      </c>
      <c r="M571" s="11"/>
      <c r="N571" s="11">
        <v>1</v>
      </c>
      <c r="O571" s="11" t="s">
        <v>288</v>
      </c>
      <c r="P571" s="11" t="s">
        <v>1330</v>
      </c>
      <c r="Q571" s="11">
        <v>50</v>
      </c>
      <c r="R571" s="11"/>
      <c r="S571" s="13" t="s">
        <v>1465</v>
      </c>
      <c r="T571" s="11"/>
      <c r="U571" s="63">
        <v>3.5</v>
      </c>
      <c r="V571" s="17">
        <f t="shared" si="52"/>
        <v>0</v>
      </c>
      <c r="W571" s="38">
        <v>3.5</v>
      </c>
      <c r="X571" s="21" t="s">
        <v>288</v>
      </c>
      <c r="Y571" s="25">
        <f t="shared" si="53"/>
        <v>3.5</v>
      </c>
      <c r="Z571" s="25">
        <f t="shared" si="54"/>
        <v>4.3049999999999997</v>
      </c>
      <c r="AA571" s="13">
        <v>0.4</v>
      </c>
      <c r="AB571" s="27">
        <f t="shared" si="55"/>
        <v>2.1</v>
      </c>
      <c r="AC571" s="13">
        <v>0.45</v>
      </c>
      <c r="AD571" s="37">
        <f t="shared" si="56"/>
        <v>1.9250000000000003</v>
      </c>
      <c r="AE571" s="70"/>
      <c r="AF571" s="11"/>
      <c r="AG571" s="41">
        <f t="shared" si="57"/>
        <v>3.5</v>
      </c>
    </row>
    <row r="572" spans="1:33">
      <c r="A572" s="11">
        <v>738720603</v>
      </c>
      <c r="B572" s="11" t="s">
        <v>35</v>
      </c>
      <c r="C572" s="11" t="s">
        <v>2451</v>
      </c>
      <c r="D572" s="11"/>
      <c r="E572" s="12" t="s">
        <v>2539</v>
      </c>
      <c r="F572" s="77" t="s">
        <v>2410</v>
      </c>
      <c r="G572" s="13"/>
      <c r="H572" s="20" t="s">
        <v>2540</v>
      </c>
      <c r="I572" s="13" t="s">
        <v>1487</v>
      </c>
      <c r="J572" s="13" t="s">
        <v>2341</v>
      </c>
      <c r="K572" s="13" t="s">
        <v>41</v>
      </c>
      <c r="L572" s="11" t="s">
        <v>1462</v>
      </c>
      <c r="M572" s="11"/>
      <c r="N572" s="11">
        <v>1</v>
      </c>
      <c r="O572" s="11" t="s">
        <v>288</v>
      </c>
      <c r="P572" s="11" t="s">
        <v>1330</v>
      </c>
      <c r="Q572" s="11">
        <v>25</v>
      </c>
      <c r="R572" s="11"/>
      <c r="S572" s="13" t="s">
        <v>1465</v>
      </c>
      <c r="T572" s="11"/>
      <c r="U572" s="63">
        <v>3.6</v>
      </c>
      <c r="V572" s="17">
        <f t="shared" si="52"/>
        <v>0</v>
      </c>
      <c r="W572" s="38">
        <v>3.6</v>
      </c>
      <c r="X572" s="21" t="s">
        <v>288</v>
      </c>
      <c r="Y572" s="25">
        <f t="shared" si="53"/>
        <v>3.6</v>
      </c>
      <c r="Z572" s="25">
        <f t="shared" si="54"/>
        <v>4.4279999999999999</v>
      </c>
      <c r="AA572" s="13">
        <v>0.4</v>
      </c>
      <c r="AB572" s="27">
        <f t="shared" si="55"/>
        <v>2.16</v>
      </c>
      <c r="AC572" s="13">
        <v>0.45</v>
      </c>
      <c r="AD572" s="37">
        <f t="shared" si="56"/>
        <v>1.9800000000000002</v>
      </c>
      <c r="AE572" s="70"/>
      <c r="AF572" s="11"/>
      <c r="AG572" s="41">
        <f t="shared" si="57"/>
        <v>3.6</v>
      </c>
    </row>
    <row r="573" spans="1:33">
      <c r="A573" s="11">
        <v>738721136</v>
      </c>
      <c r="B573" s="11" t="s">
        <v>65</v>
      </c>
      <c r="C573" s="11" t="s">
        <v>1459</v>
      </c>
      <c r="D573" s="11"/>
      <c r="E573" s="12" t="s">
        <v>2541</v>
      </c>
      <c r="F573" s="77" t="s">
        <v>2534</v>
      </c>
      <c r="G573" s="13" t="s">
        <v>2542</v>
      </c>
      <c r="H573" s="20" t="s">
        <v>2543</v>
      </c>
      <c r="I573" s="13" t="s">
        <v>1487</v>
      </c>
      <c r="J573" s="13" t="s">
        <v>2341</v>
      </c>
      <c r="K573" s="13" t="s">
        <v>41</v>
      </c>
      <c r="L573" s="11" t="s">
        <v>1462</v>
      </c>
      <c r="M573" s="11"/>
      <c r="N573" s="11">
        <v>1</v>
      </c>
      <c r="O573" s="11" t="s">
        <v>288</v>
      </c>
      <c r="P573" s="11" t="s">
        <v>1330</v>
      </c>
      <c r="Q573" s="11">
        <v>50</v>
      </c>
      <c r="R573" s="11">
        <v>950</v>
      </c>
      <c r="S573" s="13"/>
      <c r="T573" s="11"/>
      <c r="U573" s="13">
        <v>2.5</v>
      </c>
      <c r="V573" s="17">
        <f t="shared" si="52"/>
        <v>0</v>
      </c>
      <c r="W573" s="38">
        <v>2.5</v>
      </c>
      <c r="X573" s="21" t="s">
        <v>288</v>
      </c>
      <c r="Y573" s="25">
        <f t="shared" si="53"/>
        <v>2.5</v>
      </c>
      <c r="Z573" s="25">
        <f t="shared" si="54"/>
        <v>3.0750000000000002</v>
      </c>
      <c r="AA573" s="13">
        <v>0.4</v>
      </c>
      <c r="AB573" s="27">
        <f t="shared" si="55"/>
        <v>1.5</v>
      </c>
      <c r="AC573" s="13">
        <v>0.45</v>
      </c>
      <c r="AD573" s="37">
        <f t="shared" si="56"/>
        <v>1.375</v>
      </c>
      <c r="AE573" s="70"/>
      <c r="AF573" s="11"/>
      <c r="AG573" s="41">
        <f t="shared" si="57"/>
        <v>2.5</v>
      </c>
    </row>
    <row r="574" spans="1:33">
      <c r="A574" s="11">
        <v>738720606</v>
      </c>
      <c r="B574" s="11" t="s">
        <v>35</v>
      </c>
      <c r="C574" s="11" t="s">
        <v>2451</v>
      </c>
      <c r="D574" s="11"/>
      <c r="E574" s="12" t="s">
        <v>2544</v>
      </c>
      <c r="F574" s="77" t="s">
        <v>2545</v>
      </c>
      <c r="G574" s="13" t="s">
        <v>2546</v>
      </c>
      <c r="H574" s="20" t="s">
        <v>2547</v>
      </c>
      <c r="I574" s="13" t="s">
        <v>1487</v>
      </c>
      <c r="J574" s="13" t="s">
        <v>2341</v>
      </c>
      <c r="K574" s="13" t="s">
        <v>41</v>
      </c>
      <c r="L574" s="11" t="s">
        <v>1462</v>
      </c>
      <c r="M574" s="11"/>
      <c r="N574" s="11">
        <v>1</v>
      </c>
      <c r="O574" s="11" t="s">
        <v>288</v>
      </c>
      <c r="P574" s="11" t="s">
        <v>1330</v>
      </c>
      <c r="Q574" s="11">
        <v>100</v>
      </c>
      <c r="R574" s="11">
        <v>4200</v>
      </c>
      <c r="S574" s="13" t="s">
        <v>1465</v>
      </c>
      <c r="T574" s="11"/>
      <c r="U574" s="63">
        <v>3.5</v>
      </c>
      <c r="V574" s="17">
        <f t="shared" si="52"/>
        <v>0</v>
      </c>
      <c r="W574" s="38">
        <v>3.5</v>
      </c>
      <c r="X574" s="21" t="s">
        <v>288</v>
      </c>
      <c r="Y574" s="25">
        <f t="shared" si="53"/>
        <v>3.5</v>
      </c>
      <c r="Z574" s="25">
        <f t="shared" si="54"/>
        <v>4.3049999999999997</v>
      </c>
      <c r="AA574" s="13">
        <v>0.4</v>
      </c>
      <c r="AB574" s="27">
        <f t="shared" si="55"/>
        <v>2.1</v>
      </c>
      <c r="AC574" s="13">
        <v>0.45</v>
      </c>
      <c r="AD574" s="37">
        <f t="shared" si="56"/>
        <v>1.9250000000000003</v>
      </c>
      <c r="AE574" s="70"/>
      <c r="AF574" s="11"/>
      <c r="AG574" s="41">
        <f t="shared" si="57"/>
        <v>3.5</v>
      </c>
    </row>
    <row r="575" spans="1:33">
      <c r="A575" s="11">
        <v>738721134</v>
      </c>
      <c r="B575" s="11" t="s">
        <v>327</v>
      </c>
      <c r="C575" s="11" t="s">
        <v>1459</v>
      </c>
      <c r="D575" s="11"/>
      <c r="E575" s="12" t="s">
        <v>2548</v>
      </c>
      <c r="F575" s="77" t="s">
        <v>2545</v>
      </c>
      <c r="G575" s="13" t="s">
        <v>2549</v>
      </c>
      <c r="H575" s="20" t="s">
        <v>2550</v>
      </c>
      <c r="I575" s="13" t="s">
        <v>1487</v>
      </c>
      <c r="J575" s="13" t="s">
        <v>2341</v>
      </c>
      <c r="K575" s="13" t="s">
        <v>41</v>
      </c>
      <c r="L575" s="11" t="s">
        <v>1462</v>
      </c>
      <c r="M575" s="11"/>
      <c r="N575" s="11">
        <v>1</v>
      </c>
      <c r="O575" s="11" t="s">
        <v>288</v>
      </c>
      <c r="P575" s="11" t="s">
        <v>1330</v>
      </c>
      <c r="Q575" s="11">
        <v>20</v>
      </c>
      <c r="R575" s="11">
        <v>1000</v>
      </c>
      <c r="S575" s="13"/>
      <c r="T575" s="11"/>
      <c r="U575" s="63">
        <v>5</v>
      </c>
      <c r="V575" s="17">
        <f t="shared" si="52"/>
        <v>1.9607843137254832E-2</v>
      </c>
      <c r="W575" s="38">
        <v>5.0999999999999996</v>
      </c>
      <c r="X575" s="21" t="s">
        <v>288</v>
      </c>
      <c r="Y575" s="25">
        <f t="shared" si="53"/>
        <v>5.0999999999999996</v>
      </c>
      <c r="Z575" s="25">
        <f t="shared" si="54"/>
        <v>6.2729999999999997</v>
      </c>
      <c r="AA575" s="13">
        <v>0.4</v>
      </c>
      <c r="AB575" s="27">
        <f t="shared" si="55"/>
        <v>3.0599999999999996</v>
      </c>
      <c r="AC575" s="13">
        <v>0.45</v>
      </c>
      <c r="AD575" s="37">
        <f t="shared" si="56"/>
        <v>2.8050000000000002</v>
      </c>
      <c r="AE575" s="70"/>
      <c r="AF575" s="11"/>
      <c r="AG575" s="41">
        <f t="shared" si="57"/>
        <v>5.0999999999999996</v>
      </c>
    </row>
    <row r="576" spans="1:33">
      <c r="A576" s="11">
        <v>738721135</v>
      </c>
      <c r="B576" s="11" t="s">
        <v>327</v>
      </c>
      <c r="C576" s="11" t="s">
        <v>1459</v>
      </c>
      <c r="D576" s="11"/>
      <c r="E576" s="12" t="s">
        <v>2551</v>
      </c>
      <c r="F576" s="77" t="s">
        <v>2545</v>
      </c>
      <c r="G576" s="13"/>
      <c r="H576" s="20" t="s">
        <v>2552</v>
      </c>
      <c r="I576" s="13" t="s">
        <v>1487</v>
      </c>
      <c r="J576" s="13" t="s">
        <v>2341</v>
      </c>
      <c r="K576" s="13" t="s">
        <v>41</v>
      </c>
      <c r="L576" s="11" t="s">
        <v>1462</v>
      </c>
      <c r="M576" s="11"/>
      <c r="N576" s="11">
        <v>1</v>
      </c>
      <c r="O576" s="11" t="s">
        <v>288</v>
      </c>
      <c r="P576" s="11" t="s">
        <v>1330</v>
      </c>
      <c r="Q576" s="11">
        <v>20</v>
      </c>
      <c r="R576" s="11">
        <v>1000</v>
      </c>
      <c r="S576" s="13"/>
      <c r="T576" s="11"/>
      <c r="U576" s="63">
        <v>6</v>
      </c>
      <c r="V576" s="17">
        <f t="shared" si="52"/>
        <v>0</v>
      </c>
      <c r="W576" s="38">
        <v>6</v>
      </c>
      <c r="X576" s="21" t="s">
        <v>288</v>
      </c>
      <c r="Y576" s="25">
        <f t="shared" si="53"/>
        <v>6</v>
      </c>
      <c r="Z576" s="25">
        <f t="shared" si="54"/>
        <v>7.38</v>
      </c>
      <c r="AA576" s="13">
        <v>0.4</v>
      </c>
      <c r="AB576" s="27">
        <f t="shared" si="55"/>
        <v>3.5999999999999996</v>
      </c>
      <c r="AC576" s="13">
        <v>0.45</v>
      </c>
      <c r="AD576" s="37">
        <f t="shared" si="56"/>
        <v>3.3000000000000003</v>
      </c>
      <c r="AE576" s="70"/>
      <c r="AF576" s="11"/>
      <c r="AG576" s="41">
        <f t="shared" si="57"/>
        <v>6</v>
      </c>
    </row>
    <row r="577" spans="1:33">
      <c r="A577" s="11">
        <v>738720622</v>
      </c>
      <c r="B577" s="11" t="s">
        <v>35</v>
      </c>
      <c r="C577" s="11" t="s">
        <v>1459</v>
      </c>
      <c r="D577" s="11"/>
      <c r="E577" s="12" t="s">
        <v>2553</v>
      </c>
      <c r="F577" s="77" t="s">
        <v>2534</v>
      </c>
      <c r="G577" s="13" t="s">
        <v>2554</v>
      </c>
      <c r="H577" s="20" t="s">
        <v>2555</v>
      </c>
      <c r="I577" s="13" t="s">
        <v>1487</v>
      </c>
      <c r="J577" s="13" t="s">
        <v>2341</v>
      </c>
      <c r="K577" s="13" t="s">
        <v>41</v>
      </c>
      <c r="L577" s="11" t="s">
        <v>1462</v>
      </c>
      <c r="M577" s="11"/>
      <c r="N577" s="11">
        <v>1</v>
      </c>
      <c r="O577" s="11" t="s">
        <v>288</v>
      </c>
      <c r="P577" s="11" t="s">
        <v>1330</v>
      </c>
      <c r="Q577" s="11">
        <v>25</v>
      </c>
      <c r="R577" s="11">
        <v>50</v>
      </c>
      <c r="S577" s="13" t="s">
        <v>1465</v>
      </c>
      <c r="T577" s="11"/>
      <c r="U577" s="63">
        <v>11.9</v>
      </c>
      <c r="V577" s="17">
        <f t="shared" si="52"/>
        <v>3.2520325203252098E-2</v>
      </c>
      <c r="W577" s="38">
        <v>12.3</v>
      </c>
      <c r="X577" s="21" t="s">
        <v>288</v>
      </c>
      <c r="Y577" s="25">
        <f t="shared" si="53"/>
        <v>12.3</v>
      </c>
      <c r="Z577" s="25">
        <f t="shared" si="54"/>
        <v>15.129000000000001</v>
      </c>
      <c r="AA577" s="13">
        <v>0.4</v>
      </c>
      <c r="AB577" s="27">
        <f t="shared" si="55"/>
        <v>7.38</v>
      </c>
      <c r="AC577" s="13">
        <v>0.45</v>
      </c>
      <c r="AD577" s="37">
        <f t="shared" si="56"/>
        <v>6.7650000000000006</v>
      </c>
      <c r="AE577" s="70"/>
      <c r="AF577" s="11"/>
      <c r="AG577" s="41">
        <f t="shared" si="57"/>
        <v>12.3</v>
      </c>
    </row>
    <row r="578" spans="1:33">
      <c r="A578" s="82">
        <v>738722190</v>
      </c>
      <c r="B578" s="11" t="s">
        <v>35</v>
      </c>
      <c r="C578" s="11" t="s">
        <v>1459</v>
      </c>
      <c r="D578" s="11"/>
      <c r="E578" s="12" t="s">
        <v>2556</v>
      </c>
      <c r="F578" s="77" t="s">
        <v>2410</v>
      </c>
      <c r="G578" s="13" t="s">
        <v>2557</v>
      </c>
      <c r="H578" s="20" t="s">
        <v>2556</v>
      </c>
      <c r="I578" s="13" t="s">
        <v>1487</v>
      </c>
      <c r="J578" s="13" t="s">
        <v>2341</v>
      </c>
      <c r="K578" s="13" t="s">
        <v>41</v>
      </c>
      <c r="L578" s="11" t="s">
        <v>1462</v>
      </c>
      <c r="M578" s="11"/>
      <c r="N578" s="11">
        <v>1</v>
      </c>
      <c r="O578" s="11" t="s">
        <v>288</v>
      </c>
      <c r="P578" s="11" t="s">
        <v>1330</v>
      </c>
      <c r="Q578" s="11">
        <v>25</v>
      </c>
      <c r="R578" s="11"/>
      <c r="S578" s="13" t="s">
        <v>1465</v>
      </c>
      <c r="T578" s="11"/>
      <c r="U578" s="63">
        <v>7.9</v>
      </c>
      <c r="V578" s="17">
        <f t="shared" ref="V578:V645" si="58">1-(U578/W578)</f>
        <v>0</v>
      </c>
      <c r="W578" s="38">
        <v>7.9</v>
      </c>
      <c r="X578" s="21" t="s">
        <v>288</v>
      </c>
      <c r="Y578" s="25">
        <f t="shared" ref="Y578:Y647" si="59">W578*N578</f>
        <v>7.9</v>
      </c>
      <c r="Z578" s="25">
        <f t="shared" ref="Z578:Z645" si="60">Y578*1.23</f>
        <v>9.7170000000000005</v>
      </c>
      <c r="AA578" s="13">
        <v>0.4</v>
      </c>
      <c r="AB578" s="27">
        <f t="shared" ref="AB578:AB645" si="61">W578*(1-AA578)</f>
        <v>4.74</v>
      </c>
      <c r="AC578" s="13">
        <v>0.45</v>
      </c>
      <c r="AD578" s="37">
        <f t="shared" ref="AD578:AD645" si="62">W578*(1-AC578)</f>
        <v>4.3450000000000006</v>
      </c>
      <c r="AE578" s="70"/>
      <c r="AF578" s="11"/>
      <c r="AG578" s="41">
        <f t="shared" ref="AG578:AG645" si="63">W578*(1-(AF578/100))</f>
        <v>7.9</v>
      </c>
    </row>
    <row r="579" spans="1:33">
      <c r="A579" s="82">
        <v>738722191</v>
      </c>
      <c r="B579" s="11" t="s">
        <v>35</v>
      </c>
      <c r="C579" s="11" t="s">
        <v>1459</v>
      </c>
      <c r="D579" s="11"/>
      <c r="E579" s="12" t="s">
        <v>2558</v>
      </c>
      <c r="F579" s="77" t="s">
        <v>2410</v>
      </c>
      <c r="G579" s="13" t="s">
        <v>2559</v>
      </c>
      <c r="H579" s="20" t="s">
        <v>2560</v>
      </c>
      <c r="I579" s="13" t="s">
        <v>1487</v>
      </c>
      <c r="J579" s="13" t="s">
        <v>2341</v>
      </c>
      <c r="K579" s="13" t="s">
        <v>41</v>
      </c>
      <c r="L579" s="11" t="s">
        <v>1462</v>
      </c>
      <c r="M579" s="11"/>
      <c r="N579" s="11">
        <v>1</v>
      </c>
      <c r="O579" s="11" t="s">
        <v>288</v>
      </c>
      <c r="P579" s="11" t="s">
        <v>1330</v>
      </c>
      <c r="Q579" s="11">
        <v>25</v>
      </c>
      <c r="R579" s="11"/>
      <c r="S579" s="13" t="s">
        <v>1465</v>
      </c>
      <c r="T579" s="11"/>
      <c r="U579" s="63">
        <v>6</v>
      </c>
      <c r="V579" s="17">
        <f t="shared" si="58"/>
        <v>3.2258064516129115E-2</v>
      </c>
      <c r="W579" s="38">
        <v>6.2</v>
      </c>
      <c r="X579" s="21" t="s">
        <v>288</v>
      </c>
      <c r="Y579" s="25">
        <f t="shared" si="59"/>
        <v>6.2</v>
      </c>
      <c r="Z579" s="25">
        <f t="shared" si="60"/>
        <v>7.6260000000000003</v>
      </c>
      <c r="AA579" s="13">
        <v>0.4</v>
      </c>
      <c r="AB579" s="27">
        <f t="shared" si="61"/>
        <v>3.7199999999999998</v>
      </c>
      <c r="AC579" s="13">
        <v>0.45</v>
      </c>
      <c r="AD579" s="37">
        <f t="shared" si="62"/>
        <v>3.4100000000000006</v>
      </c>
      <c r="AE579" s="70"/>
      <c r="AF579" s="11"/>
      <c r="AG579" s="41">
        <f t="shared" si="63"/>
        <v>6.2</v>
      </c>
    </row>
    <row r="580" spans="1:33">
      <c r="A580" s="82">
        <v>738722192</v>
      </c>
      <c r="B580" s="11" t="s">
        <v>35</v>
      </c>
      <c r="C580" s="11" t="s">
        <v>1855</v>
      </c>
      <c r="D580" s="11"/>
      <c r="E580" s="12" t="s">
        <v>2561</v>
      </c>
      <c r="F580" s="77" t="s">
        <v>2562</v>
      </c>
      <c r="G580" s="13" t="s">
        <v>2563</v>
      </c>
      <c r="H580" s="20" t="s">
        <v>2564</v>
      </c>
      <c r="I580" s="13" t="s">
        <v>1487</v>
      </c>
      <c r="J580" s="13" t="s">
        <v>2341</v>
      </c>
      <c r="K580" s="13" t="s">
        <v>41</v>
      </c>
      <c r="L580" s="11" t="s">
        <v>1462</v>
      </c>
      <c r="M580" s="11"/>
      <c r="N580" s="11">
        <v>25</v>
      </c>
      <c r="O580" s="11" t="s">
        <v>288</v>
      </c>
      <c r="P580" s="11" t="s">
        <v>1330</v>
      </c>
      <c r="Q580" s="11"/>
      <c r="R580" s="11"/>
      <c r="S580" s="13" t="s">
        <v>1330</v>
      </c>
      <c r="T580" s="11"/>
      <c r="U580" s="63">
        <v>10.199999999999999</v>
      </c>
      <c r="V580" s="17">
        <f t="shared" si="58"/>
        <v>0</v>
      </c>
      <c r="W580" s="38">
        <v>10.199999999999999</v>
      </c>
      <c r="X580" s="21" t="s">
        <v>288</v>
      </c>
      <c r="Y580" s="25">
        <f t="shared" si="59"/>
        <v>254.99999999999997</v>
      </c>
      <c r="Z580" s="25">
        <f t="shared" si="60"/>
        <v>313.64999999999998</v>
      </c>
      <c r="AA580" s="13">
        <v>0.4</v>
      </c>
      <c r="AB580" s="27">
        <f t="shared" si="61"/>
        <v>6.1199999999999992</v>
      </c>
      <c r="AC580" s="13">
        <v>0.45</v>
      </c>
      <c r="AD580" s="37">
        <f t="shared" si="62"/>
        <v>5.61</v>
      </c>
      <c r="AE580" s="70"/>
      <c r="AF580" s="11"/>
      <c r="AG580" s="41">
        <f t="shared" si="63"/>
        <v>10.199999999999999</v>
      </c>
    </row>
    <row r="581" spans="1:33">
      <c r="A581" s="82">
        <v>738722193</v>
      </c>
      <c r="B581" s="11" t="s">
        <v>35</v>
      </c>
      <c r="C581" s="11" t="s">
        <v>1855</v>
      </c>
      <c r="D581" s="11"/>
      <c r="E581" s="12" t="s">
        <v>2565</v>
      </c>
      <c r="F581" s="77" t="s">
        <v>2562</v>
      </c>
      <c r="G581" s="13" t="s">
        <v>2566</v>
      </c>
      <c r="H581" s="20" t="s">
        <v>2567</v>
      </c>
      <c r="I581" s="13" t="s">
        <v>1487</v>
      </c>
      <c r="J581" s="13" t="s">
        <v>2341</v>
      </c>
      <c r="K581" s="13" t="s">
        <v>41</v>
      </c>
      <c r="L581" s="11" t="s">
        <v>1462</v>
      </c>
      <c r="M581" s="11"/>
      <c r="N581" s="11">
        <v>25</v>
      </c>
      <c r="O581" s="11" t="s">
        <v>288</v>
      </c>
      <c r="P581" s="11" t="s">
        <v>1330</v>
      </c>
      <c r="Q581" s="11"/>
      <c r="R581" s="11"/>
      <c r="S581" s="13" t="s">
        <v>1330</v>
      </c>
      <c r="T581" s="11"/>
      <c r="U581" s="63">
        <v>10.199999999999999</v>
      </c>
      <c r="V581" s="17">
        <f t="shared" si="58"/>
        <v>0</v>
      </c>
      <c r="W581" s="38">
        <v>10.199999999999999</v>
      </c>
      <c r="X581" s="21" t="s">
        <v>288</v>
      </c>
      <c r="Y581" s="25">
        <f t="shared" si="59"/>
        <v>254.99999999999997</v>
      </c>
      <c r="Z581" s="25">
        <f t="shared" si="60"/>
        <v>313.64999999999998</v>
      </c>
      <c r="AA581" s="13">
        <v>0.4</v>
      </c>
      <c r="AB581" s="27">
        <f t="shared" si="61"/>
        <v>6.1199999999999992</v>
      </c>
      <c r="AC581" s="13">
        <v>0.45</v>
      </c>
      <c r="AD581" s="37">
        <f t="shared" si="62"/>
        <v>5.61</v>
      </c>
      <c r="AE581" s="70"/>
      <c r="AF581" s="11"/>
      <c r="AG581" s="41">
        <f t="shared" si="63"/>
        <v>10.199999999999999</v>
      </c>
    </row>
    <row r="582" spans="1:33">
      <c r="A582" s="11">
        <v>738721081</v>
      </c>
      <c r="B582" s="11" t="s">
        <v>327</v>
      </c>
      <c r="C582" s="11" t="s">
        <v>1459</v>
      </c>
      <c r="D582" s="11"/>
      <c r="E582" s="12" t="s">
        <v>2568</v>
      </c>
      <c r="F582" s="77" t="s">
        <v>2410</v>
      </c>
      <c r="G582" s="13" t="s">
        <v>2569</v>
      </c>
      <c r="H582" s="20" t="s">
        <v>2570</v>
      </c>
      <c r="I582" s="13" t="s">
        <v>1487</v>
      </c>
      <c r="J582" s="13" t="s">
        <v>2341</v>
      </c>
      <c r="K582" s="13" t="s">
        <v>41</v>
      </c>
      <c r="L582" s="11" t="s">
        <v>1462</v>
      </c>
      <c r="M582" s="11"/>
      <c r="N582" s="11">
        <v>1</v>
      </c>
      <c r="O582" s="11" t="s">
        <v>288</v>
      </c>
      <c r="P582" s="11" t="s">
        <v>1330</v>
      </c>
      <c r="Q582" s="11">
        <v>25</v>
      </c>
      <c r="R582" s="11">
        <v>0</v>
      </c>
      <c r="S582" s="13"/>
      <c r="T582" s="11"/>
      <c r="U582" s="63">
        <v>14.5</v>
      </c>
      <c r="V582" s="17">
        <f t="shared" si="58"/>
        <v>4.6052631578947345E-2</v>
      </c>
      <c r="W582" s="38">
        <v>15.2</v>
      </c>
      <c r="X582" s="21" t="s">
        <v>288</v>
      </c>
      <c r="Y582" s="25">
        <f t="shared" si="59"/>
        <v>15.2</v>
      </c>
      <c r="Z582" s="25">
        <f t="shared" si="60"/>
        <v>18.695999999999998</v>
      </c>
      <c r="AA582" s="13">
        <v>0.4</v>
      </c>
      <c r="AB582" s="27">
        <f t="shared" si="61"/>
        <v>9.1199999999999992</v>
      </c>
      <c r="AC582" s="13">
        <v>0.45</v>
      </c>
      <c r="AD582" s="37">
        <f t="shared" si="62"/>
        <v>8.36</v>
      </c>
      <c r="AE582" s="70"/>
      <c r="AF582" s="11"/>
      <c r="AG582" s="41">
        <f t="shared" si="63"/>
        <v>15.2</v>
      </c>
    </row>
    <row r="583" spans="1:33">
      <c r="A583" s="11">
        <v>738721082</v>
      </c>
      <c r="B583" s="11" t="s">
        <v>327</v>
      </c>
      <c r="C583" s="11" t="s">
        <v>1459</v>
      </c>
      <c r="D583" s="11"/>
      <c r="E583" s="12" t="s">
        <v>2571</v>
      </c>
      <c r="F583" s="77" t="s">
        <v>2410</v>
      </c>
      <c r="G583" s="13" t="s">
        <v>2572</v>
      </c>
      <c r="H583" s="20" t="s">
        <v>2573</v>
      </c>
      <c r="I583" s="13" t="s">
        <v>1487</v>
      </c>
      <c r="J583" s="13" t="s">
        <v>2341</v>
      </c>
      <c r="K583" s="13" t="s">
        <v>41</v>
      </c>
      <c r="L583" s="11" t="s">
        <v>1462</v>
      </c>
      <c r="M583" s="11"/>
      <c r="N583" s="11">
        <v>1</v>
      </c>
      <c r="O583" s="11" t="s">
        <v>288</v>
      </c>
      <c r="P583" s="11" t="s">
        <v>1330</v>
      </c>
      <c r="Q583" s="11">
        <v>25</v>
      </c>
      <c r="R583" s="11">
        <v>0</v>
      </c>
      <c r="S583" s="13"/>
      <c r="T583" s="11"/>
      <c r="U583" s="63">
        <v>14.5</v>
      </c>
      <c r="V583" s="17">
        <f t="shared" si="58"/>
        <v>4.6052631578947345E-2</v>
      </c>
      <c r="W583" s="38">
        <v>15.2</v>
      </c>
      <c r="X583" s="21" t="s">
        <v>288</v>
      </c>
      <c r="Y583" s="25">
        <f t="shared" si="59"/>
        <v>15.2</v>
      </c>
      <c r="Z583" s="25">
        <f t="shared" si="60"/>
        <v>18.695999999999998</v>
      </c>
      <c r="AA583" s="13">
        <v>0.4</v>
      </c>
      <c r="AB583" s="27">
        <f t="shared" si="61"/>
        <v>9.1199999999999992</v>
      </c>
      <c r="AC583" s="13">
        <v>0.45</v>
      </c>
      <c r="AD583" s="37">
        <f t="shared" si="62"/>
        <v>8.36</v>
      </c>
      <c r="AE583" s="70"/>
      <c r="AF583" s="11"/>
      <c r="AG583" s="41">
        <f t="shared" si="63"/>
        <v>15.2</v>
      </c>
    </row>
    <row r="584" spans="1:33">
      <c r="A584" s="83" t="s">
        <v>2574</v>
      </c>
      <c r="B584" s="11" t="s">
        <v>327</v>
      </c>
      <c r="C584" s="11" t="s">
        <v>1459</v>
      </c>
      <c r="D584" s="11"/>
      <c r="E584" s="12" t="s">
        <v>2575</v>
      </c>
      <c r="F584" s="77">
        <v>6</v>
      </c>
      <c r="G584" s="13" t="s">
        <v>2576</v>
      </c>
      <c r="H584" s="20" t="s">
        <v>2577</v>
      </c>
      <c r="I584" s="13" t="s">
        <v>1487</v>
      </c>
      <c r="J584" s="13" t="s">
        <v>2341</v>
      </c>
      <c r="K584" s="13" t="s">
        <v>41</v>
      </c>
      <c r="L584" s="11" t="s">
        <v>1462</v>
      </c>
      <c r="M584" s="11"/>
      <c r="N584" s="11">
        <v>1</v>
      </c>
      <c r="O584" s="11" t="s">
        <v>288</v>
      </c>
      <c r="P584" s="11" t="s">
        <v>1330</v>
      </c>
      <c r="Q584" s="11">
        <v>50</v>
      </c>
      <c r="R584" s="11">
        <v>0</v>
      </c>
      <c r="S584" s="13"/>
      <c r="T584" s="11"/>
      <c r="U584" s="63">
        <v>16</v>
      </c>
      <c r="V584" s="17">
        <f t="shared" si="58"/>
        <v>0</v>
      </c>
      <c r="W584" s="38">
        <v>16</v>
      </c>
      <c r="X584" s="21" t="s">
        <v>288</v>
      </c>
      <c r="Y584" s="25">
        <f t="shared" si="59"/>
        <v>16</v>
      </c>
      <c r="Z584" s="25">
        <f t="shared" si="60"/>
        <v>19.68</v>
      </c>
      <c r="AA584" s="13">
        <v>0.4</v>
      </c>
      <c r="AB584" s="27">
        <f t="shared" si="61"/>
        <v>9.6</v>
      </c>
      <c r="AC584" s="13">
        <v>0.45</v>
      </c>
      <c r="AD584" s="37">
        <f t="shared" si="62"/>
        <v>8.8000000000000007</v>
      </c>
      <c r="AE584" s="70"/>
      <c r="AF584" s="11"/>
      <c r="AG584" s="41">
        <f t="shared" si="63"/>
        <v>16</v>
      </c>
    </row>
    <row r="585" spans="1:33">
      <c r="A585" s="87">
        <v>738721112</v>
      </c>
      <c r="B585" s="11" t="s">
        <v>327</v>
      </c>
      <c r="C585" s="11" t="s">
        <v>1459</v>
      </c>
      <c r="D585" s="11"/>
      <c r="E585" s="12" t="s">
        <v>2578</v>
      </c>
      <c r="F585" s="77">
        <v>8.5</v>
      </c>
      <c r="G585" s="13" t="s">
        <v>2579</v>
      </c>
      <c r="H585" s="20" t="s">
        <v>2580</v>
      </c>
      <c r="I585" s="13" t="s">
        <v>1487</v>
      </c>
      <c r="J585" s="13" t="s">
        <v>2341</v>
      </c>
      <c r="K585" s="13" t="s">
        <v>41</v>
      </c>
      <c r="L585" s="11" t="s">
        <v>1462</v>
      </c>
      <c r="M585" s="11"/>
      <c r="N585" s="11">
        <v>1</v>
      </c>
      <c r="O585" s="11" t="s">
        <v>288</v>
      </c>
      <c r="P585" s="11" t="s">
        <v>1330</v>
      </c>
      <c r="Q585" s="11">
        <v>50</v>
      </c>
      <c r="R585" s="11">
        <v>0</v>
      </c>
      <c r="S585" s="13"/>
      <c r="T585" s="11"/>
      <c r="U585" s="63">
        <v>22.5</v>
      </c>
      <c r="V585" s="17">
        <f t="shared" si="58"/>
        <v>0</v>
      </c>
      <c r="W585" s="38">
        <v>22.5</v>
      </c>
      <c r="X585" s="21" t="s">
        <v>288</v>
      </c>
      <c r="Y585" s="25">
        <f t="shared" si="59"/>
        <v>22.5</v>
      </c>
      <c r="Z585" s="25">
        <f t="shared" si="60"/>
        <v>27.675000000000001</v>
      </c>
      <c r="AA585" s="13">
        <v>0.4</v>
      </c>
      <c r="AB585" s="27">
        <f t="shared" si="61"/>
        <v>13.5</v>
      </c>
      <c r="AC585" s="13">
        <v>0.45</v>
      </c>
      <c r="AD585" s="37">
        <f t="shared" si="62"/>
        <v>12.375000000000002</v>
      </c>
      <c r="AE585" s="70"/>
      <c r="AF585" s="11"/>
      <c r="AG585" s="41">
        <f t="shared" si="63"/>
        <v>22.5</v>
      </c>
    </row>
    <row r="586" spans="1:33">
      <c r="A586" s="11">
        <v>738720689</v>
      </c>
      <c r="B586" s="11" t="s">
        <v>35</v>
      </c>
      <c r="C586" s="11" t="s">
        <v>1459</v>
      </c>
      <c r="D586" s="11"/>
      <c r="E586" s="12" t="s">
        <v>2581</v>
      </c>
      <c r="F586" s="77" t="s">
        <v>2582</v>
      </c>
      <c r="G586" s="13" t="s">
        <v>2583</v>
      </c>
      <c r="H586" s="20" t="s">
        <v>2584</v>
      </c>
      <c r="I586" s="13" t="s">
        <v>1487</v>
      </c>
      <c r="J586" s="13" t="s">
        <v>2341</v>
      </c>
      <c r="K586" s="13" t="s">
        <v>41</v>
      </c>
      <c r="L586" s="11" t="s">
        <v>1462</v>
      </c>
      <c r="M586" s="11"/>
      <c r="N586" s="11">
        <v>1</v>
      </c>
      <c r="O586" s="11" t="s">
        <v>288</v>
      </c>
      <c r="P586" s="11" t="s">
        <v>1330</v>
      </c>
      <c r="Q586" s="11">
        <v>10</v>
      </c>
      <c r="R586" s="11" t="e">
        <v>#N/A</v>
      </c>
      <c r="S586" s="13" t="s">
        <v>1465</v>
      </c>
      <c r="T586" s="11"/>
      <c r="U586" s="63">
        <v>7</v>
      </c>
      <c r="V586" s="17">
        <f t="shared" si="58"/>
        <v>4.1095890410958846E-2</v>
      </c>
      <c r="W586" s="38">
        <v>7.3</v>
      </c>
      <c r="X586" s="21" t="s">
        <v>288</v>
      </c>
      <c r="Y586" s="25">
        <f t="shared" si="59"/>
        <v>7.3</v>
      </c>
      <c r="Z586" s="25">
        <f t="shared" si="60"/>
        <v>8.9789999999999992</v>
      </c>
      <c r="AA586" s="13">
        <v>0.4</v>
      </c>
      <c r="AB586" s="27">
        <f t="shared" si="61"/>
        <v>4.38</v>
      </c>
      <c r="AC586" s="13">
        <v>0.45</v>
      </c>
      <c r="AD586" s="37">
        <f t="shared" si="62"/>
        <v>4.0150000000000006</v>
      </c>
      <c r="AE586" s="70"/>
      <c r="AF586" s="11"/>
      <c r="AG586" s="41">
        <f t="shared" si="63"/>
        <v>7.3</v>
      </c>
    </row>
    <row r="587" spans="1:33">
      <c r="A587" s="82">
        <v>738722194</v>
      </c>
      <c r="B587" s="11" t="s">
        <v>35</v>
      </c>
      <c r="C587" s="11" t="s">
        <v>1459</v>
      </c>
      <c r="D587" s="11"/>
      <c r="E587" s="12" t="s">
        <v>2581</v>
      </c>
      <c r="F587" s="77" t="s">
        <v>2422</v>
      </c>
      <c r="G587" s="13" t="s">
        <v>2583</v>
      </c>
      <c r="H587" s="20" t="s">
        <v>2585</v>
      </c>
      <c r="I587" s="13" t="s">
        <v>1487</v>
      </c>
      <c r="J587" s="13" t="s">
        <v>2341</v>
      </c>
      <c r="K587" s="13" t="s">
        <v>41</v>
      </c>
      <c r="L587" s="11" t="s">
        <v>1462</v>
      </c>
      <c r="M587" s="11"/>
      <c r="N587" s="11">
        <v>1</v>
      </c>
      <c r="O587" s="11" t="s">
        <v>288</v>
      </c>
      <c r="P587" s="11" t="s">
        <v>1330</v>
      </c>
      <c r="Q587" s="11">
        <v>10</v>
      </c>
      <c r="R587" s="11"/>
      <c r="S587" s="13" t="s">
        <v>1465</v>
      </c>
      <c r="T587" s="11"/>
      <c r="U587" s="63">
        <v>7.5</v>
      </c>
      <c r="V587" s="17">
        <f t="shared" si="58"/>
        <v>0</v>
      </c>
      <c r="W587" s="38">
        <v>7.5</v>
      </c>
      <c r="X587" s="21" t="s">
        <v>288</v>
      </c>
      <c r="Y587" s="25">
        <f t="shared" si="59"/>
        <v>7.5</v>
      </c>
      <c r="Z587" s="25">
        <f t="shared" si="60"/>
        <v>9.2249999999999996</v>
      </c>
      <c r="AA587" s="13">
        <v>0.4</v>
      </c>
      <c r="AB587" s="27">
        <f t="shared" si="61"/>
        <v>4.5</v>
      </c>
      <c r="AC587" s="13">
        <v>0.45</v>
      </c>
      <c r="AD587" s="37">
        <f t="shared" si="62"/>
        <v>4.125</v>
      </c>
      <c r="AE587" s="70"/>
      <c r="AF587" s="11"/>
      <c r="AG587" s="41">
        <f t="shared" si="63"/>
        <v>7.5</v>
      </c>
    </row>
    <row r="588" spans="1:33">
      <c r="A588" s="82">
        <v>738722195</v>
      </c>
      <c r="B588" s="11" t="s">
        <v>35</v>
      </c>
      <c r="C588" s="11" t="s">
        <v>1459</v>
      </c>
      <c r="D588" s="11"/>
      <c r="E588" s="12" t="s">
        <v>2581</v>
      </c>
      <c r="F588" s="77" t="s">
        <v>2586</v>
      </c>
      <c r="G588" s="13" t="s">
        <v>2583</v>
      </c>
      <c r="H588" s="20" t="s">
        <v>2587</v>
      </c>
      <c r="I588" s="13" t="s">
        <v>1487</v>
      </c>
      <c r="J588" s="13" t="s">
        <v>2341</v>
      </c>
      <c r="K588" s="13" t="s">
        <v>41</v>
      </c>
      <c r="L588" s="11" t="s">
        <v>1462</v>
      </c>
      <c r="M588" s="11"/>
      <c r="N588" s="11">
        <v>1</v>
      </c>
      <c r="O588" s="11" t="s">
        <v>288</v>
      </c>
      <c r="P588" s="11" t="s">
        <v>1330</v>
      </c>
      <c r="Q588" s="11">
        <v>10</v>
      </c>
      <c r="R588" s="11"/>
      <c r="S588" s="13" t="s">
        <v>1465</v>
      </c>
      <c r="T588" s="11"/>
      <c r="U588" s="63">
        <v>8</v>
      </c>
      <c r="V588" s="17">
        <f t="shared" si="58"/>
        <v>1.2345679012345623E-2</v>
      </c>
      <c r="W588" s="38">
        <v>8.1</v>
      </c>
      <c r="X588" s="21" t="s">
        <v>288</v>
      </c>
      <c r="Y588" s="25">
        <f t="shared" si="59"/>
        <v>8.1</v>
      </c>
      <c r="Z588" s="25">
        <f t="shared" si="60"/>
        <v>9.9629999999999992</v>
      </c>
      <c r="AA588" s="13">
        <v>0.4</v>
      </c>
      <c r="AB588" s="27">
        <f t="shared" si="61"/>
        <v>4.8599999999999994</v>
      </c>
      <c r="AC588" s="13">
        <v>0.45</v>
      </c>
      <c r="AD588" s="37">
        <f t="shared" si="62"/>
        <v>4.4550000000000001</v>
      </c>
      <c r="AE588" s="70"/>
      <c r="AF588" s="11"/>
      <c r="AG588" s="41">
        <f t="shared" si="63"/>
        <v>8.1</v>
      </c>
    </row>
    <row r="589" spans="1:33">
      <c r="A589" s="11">
        <v>738720677</v>
      </c>
      <c r="B589" s="11" t="s">
        <v>35</v>
      </c>
      <c r="C589" s="11" t="s">
        <v>1459</v>
      </c>
      <c r="D589" s="11"/>
      <c r="E589" s="12" t="s">
        <v>2588</v>
      </c>
      <c r="F589" s="77" t="s">
        <v>2589</v>
      </c>
      <c r="G589" s="13" t="s">
        <v>2590</v>
      </c>
      <c r="H589" s="20" t="s">
        <v>2591</v>
      </c>
      <c r="I589" s="13" t="s">
        <v>1487</v>
      </c>
      <c r="J589" s="13" t="s">
        <v>2341</v>
      </c>
      <c r="K589" s="13" t="s">
        <v>41</v>
      </c>
      <c r="L589" s="11" t="s">
        <v>1462</v>
      </c>
      <c r="M589" s="11"/>
      <c r="N589" s="11">
        <v>1</v>
      </c>
      <c r="O589" s="11" t="s">
        <v>288</v>
      </c>
      <c r="P589" s="11" t="s">
        <v>1330</v>
      </c>
      <c r="Q589" s="11" t="e">
        <v>#N/A</v>
      </c>
      <c r="R589" s="11" t="e">
        <v>#N/A</v>
      </c>
      <c r="S589" s="13" t="s">
        <v>1465</v>
      </c>
      <c r="T589" s="11"/>
      <c r="U589" s="63">
        <v>4.9000000000000004</v>
      </c>
      <c r="V589" s="17">
        <f t="shared" si="58"/>
        <v>0</v>
      </c>
      <c r="W589" s="38">
        <v>4.9000000000000004</v>
      </c>
      <c r="X589" s="21" t="s">
        <v>288</v>
      </c>
      <c r="Y589" s="25">
        <f t="shared" si="59"/>
        <v>4.9000000000000004</v>
      </c>
      <c r="Z589" s="25">
        <f t="shared" si="60"/>
        <v>6.0270000000000001</v>
      </c>
      <c r="AA589" s="13">
        <v>0.4</v>
      </c>
      <c r="AB589" s="27">
        <f t="shared" si="61"/>
        <v>2.94</v>
      </c>
      <c r="AC589" s="13">
        <v>0.45</v>
      </c>
      <c r="AD589" s="37">
        <f t="shared" si="62"/>
        <v>2.6950000000000003</v>
      </c>
      <c r="AE589" s="70"/>
      <c r="AF589" s="11"/>
      <c r="AG589" s="41">
        <f t="shared" si="63"/>
        <v>4.9000000000000004</v>
      </c>
    </row>
    <row r="590" spans="1:33">
      <c r="A590" s="82">
        <v>738722196</v>
      </c>
      <c r="B590" s="11" t="s">
        <v>35</v>
      </c>
      <c r="C590" s="11" t="s">
        <v>1459</v>
      </c>
      <c r="D590" s="11"/>
      <c r="E590" s="12" t="s">
        <v>2588</v>
      </c>
      <c r="F590" s="77" t="s">
        <v>2592</v>
      </c>
      <c r="G590" s="13" t="s">
        <v>2590</v>
      </c>
      <c r="H590" s="20" t="s">
        <v>2588</v>
      </c>
      <c r="I590" s="13" t="s">
        <v>1487</v>
      </c>
      <c r="J590" s="13" t="s">
        <v>2341</v>
      </c>
      <c r="K590" s="13" t="s">
        <v>41</v>
      </c>
      <c r="L590" s="11" t="s">
        <v>1462</v>
      </c>
      <c r="M590" s="11"/>
      <c r="N590" s="11">
        <v>1</v>
      </c>
      <c r="O590" s="11" t="s">
        <v>288</v>
      </c>
      <c r="P590" s="11" t="s">
        <v>1330</v>
      </c>
      <c r="Q590" s="11" t="e">
        <v>#N/A</v>
      </c>
      <c r="R590" s="11" t="e">
        <v>#N/A</v>
      </c>
      <c r="S590" s="13" t="s">
        <v>1465</v>
      </c>
      <c r="T590" s="11"/>
      <c r="U590" s="63">
        <v>6.5</v>
      </c>
      <c r="V590" s="17">
        <f t="shared" si="58"/>
        <v>4.4117647058823484E-2</v>
      </c>
      <c r="W590" s="38">
        <v>6.8</v>
      </c>
      <c r="X590" s="21" t="s">
        <v>288</v>
      </c>
      <c r="Y590" s="25">
        <f t="shared" si="59"/>
        <v>6.8</v>
      </c>
      <c r="Z590" s="25">
        <f t="shared" si="60"/>
        <v>8.363999999999999</v>
      </c>
      <c r="AA590" s="13">
        <v>0.4</v>
      </c>
      <c r="AB590" s="27">
        <f t="shared" si="61"/>
        <v>4.08</v>
      </c>
      <c r="AC590" s="13">
        <v>0.45</v>
      </c>
      <c r="AD590" s="37">
        <f t="shared" si="62"/>
        <v>3.74</v>
      </c>
      <c r="AE590" s="70"/>
      <c r="AF590" s="11"/>
      <c r="AG590" s="41">
        <f t="shared" si="63"/>
        <v>6.8</v>
      </c>
    </row>
    <row r="591" spans="1:33">
      <c r="A591" s="82">
        <v>738722197</v>
      </c>
      <c r="B591" s="11" t="s">
        <v>35</v>
      </c>
      <c r="C591" s="11" t="s">
        <v>1459</v>
      </c>
      <c r="D591" s="11"/>
      <c r="E591" s="12" t="s">
        <v>2588</v>
      </c>
      <c r="F591" s="77" t="s">
        <v>2593</v>
      </c>
      <c r="G591" s="13" t="s">
        <v>2590</v>
      </c>
      <c r="H591" s="20" t="s">
        <v>2588</v>
      </c>
      <c r="I591" s="13" t="s">
        <v>1487</v>
      </c>
      <c r="J591" s="13" t="s">
        <v>2341</v>
      </c>
      <c r="K591" s="13" t="s">
        <v>41</v>
      </c>
      <c r="L591" s="11" t="s">
        <v>1462</v>
      </c>
      <c r="M591" s="11"/>
      <c r="N591" s="11">
        <v>1</v>
      </c>
      <c r="O591" s="11" t="s">
        <v>288</v>
      </c>
      <c r="P591" s="11" t="s">
        <v>1330</v>
      </c>
      <c r="Q591" s="11" t="e">
        <v>#N/A</v>
      </c>
      <c r="R591" s="11" t="e">
        <v>#N/A</v>
      </c>
      <c r="S591" s="13" t="s">
        <v>1465</v>
      </c>
      <c r="T591" s="11"/>
      <c r="U591" s="63">
        <v>6.5</v>
      </c>
      <c r="V591" s="17">
        <f t="shared" si="58"/>
        <v>4.4117647058823484E-2</v>
      </c>
      <c r="W591" s="38">
        <v>6.8</v>
      </c>
      <c r="X591" s="21" t="s">
        <v>288</v>
      </c>
      <c r="Y591" s="25">
        <f t="shared" si="59"/>
        <v>6.8</v>
      </c>
      <c r="Z591" s="25">
        <f t="shared" si="60"/>
        <v>8.363999999999999</v>
      </c>
      <c r="AA591" s="13">
        <v>0.4</v>
      </c>
      <c r="AB591" s="27">
        <f t="shared" si="61"/>
        <v>4.08</v>
      </c>
      <c r="AC591" s="13">
        <v>0.45</v>
      </c>
      <c r="AD591" s="37">
        <f t="shared" si="62"/>
        <v>3.74</v>
      </c>
      <c r="AE591" s="70"/>
      <c r="AF591" s="11"/>
      <c r="AG591" s="41">
        <f t="shared" si="63"/>
        <v>6.8</v>
      </c>
    </row>
    <row r="592" spans="1:33">
      <c r="A592" s="83" t="s">
        <v>2594</v>
      </c>
      <c r="B592" s="11" t="s">
        <v>327</v>
      </c>
      <c r="C592" s="11" t="s">
        <v>1459</v>
      </c>
      <c r="D592" s="11"/>
      <c r="E592" s="12" t="s">
        <v>2588</v>
      </c>
      <c r="F592" s="77" t="s">
        <v>2595</v>
      </c>
      <c r="G592" s="13" t="s">
        <v>2590</v>
      </c>
      <c r="H592" s="20" t="s">
        <v>2588</v>
      </c>
      <c r="I592" s="13" t="s">
        <v>1487</v>
      </c>
      <c r="J592" s="13" t="s">
        <v>2341</v>
      </c>
      <c r="K592" s="13" t="s">
        <v>41</v>
      </c>
      <c r="L592" s="11" t="s">
        <v>1462</v>
      </c>
      <c r="M592" s="11"/>
      <c r="N592" s="11">
        <v>1</v>
      </c>
      <c r="O592" s="11" t="s">
        <v>288</v>
      </c>
      <c r="P592" s="11" t="s">
        <v>1330</v>
      </c>
      <c r="Q592" s="11"/>
      <c r="R592" s="11"/>
      <c r="S592" s="13" t="s">
        <v>1465</v>
      </c>
      <c r="T592" s="11"/>
      <c r="U592" s="63">
        <v>8.5</v>
      </c>
      <c r="V592" s="17">
        <f t="shared" si="58"/>
        <v>4.49438202247191E-2</v>
      </c>
      <c r="W592" s="38">
        <v>8.9</v>
      </c>
      <c r="X592" s="21" t="s">
        <v>288</v>
      </c>
      <c r="Y592" s="25">
        <f t="shared" si="59"/>
        <v>8.9</v>
      </c>
      <c r="Z592" s="25">
        <f t="shared" si="60"/>
        <v>10.947000000000001</v>
      </c>
      <c r="AA592" s="13">
        <v>0.4</v>
      </c>
      <c r="AB592" s="27">
        <f t="shared" si="61"/>
        <v>5.34</v>
      </c>
      <c r="AC592" s="13">
        <v>0.45</v>
      </c>
      <c r="AD592" s="37">
        <f t="shared" si="62"/>
        <v>4.8950000000000005</v>
      </c>
      <c r="AE592" s="70"/>
      <c r="AF592" s="11"/>
      <c r="AG592" s="41">
        <f t="shared" si="63"/>
        <v>8.9</v>
      </c>
    </row>
    <row r="593" spans="1:33">
      <c r="A593" s="11">
        <v>738720472</v>
      </c>
      <c r="B593" s="11" t="s">
        <v>35</v>
      </c>
      <c r="C593" s="11" t="s">
        <v>1466</v>
      </c>
      <c r="D593" s="11"/>
      <c r="E593" s="12" t="s">
        <v>2596</v>
      </c>
      <c r="F593" s="77" t="s">
        <v>2597</v>
      </c>
      <c r="G593" s="13" t="s">
        <v>2598</v>
      </c>
      <c r="H593" s="20" t="s">
        <v>2599</v>
      </c>
      <c r="I593" s="13" t="s">
        <v>958</v>
      </c>
      <c r="J593" s="13" t="s">
        <v>2600</v>
      </c>
      <c r="K593" s="13" t="s">
        <v>41</v>
      </c>
      <c r="L593" s="11" t="s">
        <v>1462</v>
      </c>
      <c r="M593" s="11"/>
      <c r="N593" s="11">
        <v>1</v>
      </c>
      <c r="O593" s="11" t="s">
        <v>288</v>
      </c>
      <c r="P593" s="11" t="s">
        <v>1330</v>
      </c>
      <c r="Q593" s="11"/>
      <c r="R593" s="11"/>
      <c r="S593" s="13"/>
      <c r="T593" s="11"/>
      <c r="U593" s="63">
        <v>23</v>
      </c>
      <c r="V593" s="17">
        <f t="shared" si="58"/>
        <v>0</v>
      </c>
      <c r="W593" s="38">
        <v>23</v>
      </c>
      <c r="X593" s="21" t="s">
        <v>288</v>
      </c>
      <c r="Y593" s="25">
        <f t="shared" si="59"/>
        <v>23</v>
      </c>
      <c r="Z593" s="25">
        <f t="shared" si="60"/>
        <v>28.29</v>
      </c>
      <c r="AA593" s="13">
        <v>0.4</v>
      </c>
      <c r="AB593" s="27">
        <f t="shared" si="61"/>
        <v>13.799999999999999</v>
      </c>
      <c r="AC593" s="13">
        <v>0.45</v>
      </c>
      <c r="AD593" s="37">
        <f t="shared" si="62"/>
        <v>12.65</v>
      </c>
      <c r="AE593" s="70"/>
      <c r="AF593" s="11"/>
      <c r="AG593" s="41">
        <f t="shared" si="63"/>
        <v>23</v>
      </c>
    </row>
    <row r="594" spans="1:33">
      <c r="A594" s="11">
        <v>738720470</v>
      </c>
      <c r="B594" s="11" t="s">
        <v>35</v>
      </c>
      <c r="C594" s="11" t="s">
        <v>1466</v>
      </c>
      <c r="D594" s="11"/>
      <c r="E594" s="12" t="s">
        <v>2596</v>
      </c>
      <c r="F594" s="77" t="s">
        <v>2601</v>
      </c>
      <c r="G594" s="13" t="s">
        <v>2598</v>
      </c>
      <c r="H594" s="20" t="s">
        <v>2602</v>
      </c>
      <c r="I594" s="13" t="s">
        <v>958</v>
      </c>
      <c r="J594" s="13" t="s">
        <v>2600</v>
      </c>
      <c r="K594" s="13" t="s">
        <v>41</v>
      </c>
      <c r="L594" s="11" t="s">
        <v>1462</v>
      </c>
      <c r="M594" s="11"/>
      <c r="N594" s="11">
        <v>1</v>
      </c>
      <c r="O594" s="11" t="s">
        <v>288</v>
      </c>
      <c r="P594" s="11" t="s">
        <v>1330</v>
      </c>
      <c r="Q594" s="11"/>
      <c r="R594" s="11"/>
      <c r="S594" s="13"/>
      <c r="T594" s="11"/>
      <c r="U594" s="63">
        <v>29</v>
      </c>
      <c r="V594" s="17">
        <f t="shared" si="58"/>
        <v>0</v>
      </c>
      <c r="W594" s="38">
        <v>29</v>
      </c>
      <c r="X594" s="21" t="s">
        <v>288</v>
      </c>
      <c r="Y594" s="25">
        <f t="shared" si="59"/>
        <v>29</v>
      </c>
      <c r="Z594" s="25">
        <f t="shared" si="60"/>
        <v>35.67</v>
      </c>
      <c r="AA594" s="13">
        <v>0.4</v>
      </c>
      <c r="AB594" s="27">
        <f t="shared" si="61"/>
        <v>17.399999999999999</v>
      </c>
      <c r="AC594" s="13">
        <v>0.45</v>
      </c>
      <c r="AD594" s="37">
        <f t="shared" si="62"/>
        <v>15.950000000000001</v>
      </c>
      <c r="AE594" s="70"/>
      <c r="AF594" s="11"/>
      <c r="AG594" s="41">
        <f t="shared" si="63"/>
        <v>29</v>
      </c>
    </row>
    <row r="595" spans="1:33">
      <c r="A595" s="11">
        <v>738720465</v>
      </c>
      <c r="B595" s="11" t="s">
        <v>35</v>
      </c>
      <c r="C595" s="11" t="s">
        <v>1466</v>
      </c>
      <c r="D595" s="11"/>
      <c r="E595" s="12" t="s">
        <v>2596</v>
      </c>
      <c r="F595" s="77" t="s">
        <v>2603</v>
      </c>
      <c r="G595" s="13" t="s">
        <v>2598</v>
      </c>
      <c r="H595" s="20" t="s">
        <v>2604</v>
      </c>
      <c r="I595" s="13" t="s">
        <v>958</v>
      </c>
      <c r="J595" s="13" t="s">
        <v>2600</v>
      </c>
      <c r="K595" s="13" t="s">
        <v>41</v>
      </c>
      <c r="L595" s="11" t="s">
        <v>1462</v>
      </c>
      <c r="M595" s="11"/>
      <c r="N595" s="11">
        <v>1</v>
      </c>
      <c r="O595" s="11" t="s">
        <v>288</v>
      </c>
      <c r="P595" s="11" t="s">
        <v>1330</v>
      </c>
      <c r="Q595" s="11"/>
      <c r="R595" s="11"/>
      <c r="S595" s="13"/>
      <c r="T595" s="11"/>
      <c r="U595" s="63">
        <v>39</v>
      </c>
      <c r="V595" s="17">
        <f t="shared" si="58"/>
        <v>0</v>
      </c>
      <c r="W595" s="38">
        <v>39</v>
      </c>
      <c r="X595" s="21" t="s">
        <v>288</v>
      </c>
      <c r="Y595" s="25">
        <f t="shared" si="59"/>
        <v>39</v>
      </c>
      <c r="Z595" s="25">
        <f t="shared" si="60"/>
        <v>47.97</v>
      </c>
      <c r="AA595" s="13">
        <v>0.4</v>
      </c>
      <c r="AB595" s="27">
        <f t="shared" si="61"/>
        <v>23.4</v>
      </c>
      <c r="AC595" s="13">
        <v>0.45</v>
      </c>
      <c r="AD595" s="37">
        <f t="shared" si="62"/>
        <v>21.450000000000003</v>
      </c>
      <c r="AE595" s="70"/>
      <c r="AF595" s="11"/>
      <c r="AG595" s="41">
        <f t="shared" si="63"/>
        <v>39</v>
      </c>
    </row>
    <row r="596" spans="1:33">
      <c r="A596" s="11">
        <v>738720471</v>
      </c>
      <c r="B596" s="11" t="s">
        <v>35</v>
      </c>
      <c r="C596" s="11" t="s">
        <v>1466</v>
      </c>
      <c r="D596" s="11"/>
      <c r="E596" s="12" t="s">
        <v>2596</v>
      </c>
      <c r="F596" s="77" t="s">
        <v>2605</v>
      </c>
      <c r="G596" s="13" t="s">
        <v>2598</v>
      </c>
      <c r="H596" s="20" t="s">
        <v>2606</v>
      </c>
      <c r="I596" s="13" t="s">
        <v>958</v>
      </c>
      <c r="J596" s="13" t="s">
        <v>2600</v>
      </c>
      <c r="K596" s="13" t="s">
        <v>41</v>
      </c>
      <c r="L596" s="11" t="s">
        <v>1462</v>
      </c>
      <c r="M596" s="11"/>
      <c r="N596" s="11">
        <v>1</v>
      </c>
      <c r="O596" s="11" t="s">
        <v>288</v>
      </c>
      <c r="P596" s="11" t="s">
        <v>1330</v>
      </c>
      <c r="Q596" s="11"/>
      <c r="R596" s="11"/>
      <c r="S596" s="13"/>
      <c r="T596" s="11"/>
      <c r="U596" s="63">
        <v>39</v>
      </c>
      <c r="V596" s="17">
        <f t="shared" si="58"/>
        <v>0</v>
      </c>
      <c r="W596" s="38">
        <v>39</v>
      </c>
      <c r="X596" s="21" t="s">
        <v>288</v>
      </c>
      <c r="Y596" s="25">
        <f t="shared" si="59"/>
        <v>39</v>
      </c>
      <c r="Z596" s="25">
        <f t="shared" si="60"/>
        <v>47.97</v>
      </c>
      <c r="AA596" s="13">
        <v>0.4</v>
      </c>
      <c r="AB596" s="27">
        <f t="shared" si="61"/>
        <v>23.4</v>
      </c>
      <c r="AC596" s="13">
        <v>0.45</v>
      </c>
      <c r="AD596" s="37">
        <f t="shared" si="62"/>
        <v>21.450000000000003</v>
      </c>
      <c r="AE596" s="70"/>
      <c r="AF596" s="11"/>
      <c r="AG596" s="41">
        <f t="shared" si="63"/>
        <v>39</v>
      </c>
    </row>
    <row r="597" spans="1:33">
      <c r="A597" s="11">
        <v>738720473</v>
      </c>
      <c r="B597" s="11" t="s">
        <v>35</v>
      </c>
      <c r="C597" s="11" t="s">
        <v>1466</v>
      </c>
      <c r="D597" s="11"/>
      <c r="E597" s="12" t="s">
        <v>2607</v>
      </c>
      <c r="F597" s="77" t="s">
        <v>2597</v>
      </c>
      <c r="G597" s="13" t="s">
        <v>2608</v>
      </c>
      <c r="H597" s="20" t="s">
        <v>2609</v>
      </c>
      <c r="I597" s="13" t="s">
        <v>958</v>
      </c>
      <c r="J597" s="13" t="s">
        <v>2600</v>
      </c>
      <c r="K597" s="13" t="s">
        <v>41</v>
      </c>
      <c r="L597" s="11" t="s">
        <v>1462</v>
      </c>
      <c r="M597" s="11"/>
      <c r="N597" s="11">
        <v>1</v>
      </c>
      <c r="O597" s="11" t="s">
        <v>288</v>
      </c>
      <c r="P597" s="11" t="s">
        <v>1330</v>
      </c>
      <c r="Q597" s="11"/>
      <c r="R597" s="11"/>
      <c r="S597" s="13"/>
      <c r="T597" s="11"/>
      <c r="U597" s="63">
        <v>19</v>
      </c>
      <c r="V597" s="17">
        <f t="shared" si="58"/>
        <v>0</v>
      </c>
      <c r="W597" s="38">
        <v>19</v>
      </c>
      <c r="X597" s="21" t="s">
        <v>288</v>
      </c>
      <c r="Y597" s="25">
        <f t="shared" si="59"/>
        <v>19</v>
      </c>
      <c r="Z597" s="25">
        <f t="shared" si="60"/>
        <v>23.37</v>
      </c>
      <c r="AA597" s="13">
        <v>0.4</v>
      </c>
      <c r="AB597" s="27">
        <f t="shared" si="61"/>
        <v>11.4</v>
      </c>
      <c r="AC597" s="13">
        <v>0.45</v>
      </c>
      <c r="AD597" s="37">
        <f t="shared" si="62"/>
        <v>10.450000000000001</v>
      </c>
      <c r="AE597" s="70"/>
      <c r="AF597" s="11"/>
      <c r="AG597" s="41">
        <f t="shared" si="63"/>
        <v>19</v>
      </c>
    </row>
    <row r="598" spans="1:33">
      <c r="A598" s="11">
        <v>738720474</v>
      </c>
      <c r="B598" s="11" t="s">
        <v>35</v>
      </c>
      <c r="C598" s="11" t="s">
        <v>1466</v>
      </c>
      <c r="D598" s="11"/>
      <c r="E598" s="12" t="s">
        <v>2607</v>
      </c>
      <c r="F598" s="77" t="s">
        <v>2601</v>
      </c>
      <c r="G598" s="13" t="s">
        <v>2608</v>
      </c>
      <c r="H598" s="20" t="s">
        <v>2610</v>
      </c>
      <c r="I598" s="13" t="s">
        <v>958</v>
      </c>
      <c r="J598" s="13" t="s">
        <v>2600</v>
      </c>
      <c r="K598" s="13" t="s">
        <v>41</v>
      </c>
      <c r="L598" s="11" t="s">
        <v>1462</v>
      </c>
      <c r="M598" s="11"/>
      <c r="N598" s="11">
        <v>1</v>
      </c>
      <c r="O598" s="11" t="s">
        <v>288</v>
      </c>
      <c r="P598" s="11" t="s">
        <v>1330</v>
      </c>
      <c r="Q598" s="11"/>
      <c r="R598" s="11"/>
      <c r="S598" s="13"/>
      <c r="T598" s="11"/>
      <c r="U598" s="63">
        <v>21</v>
      </c>
      <c r="V598" s="17">
        <f t="shared" si="58"/>
        <v>0</v>
      </c>
      <c r="W598" s="38">
        <v>21</v>
      </c>
      <c r="X598" s="21" t="s">
        <v>288</v>
      </c>
      <c r="Y598" s="25">
        <f t="shared" si="59"/>
        <v>21</v>
      </c>
      <c r="Z598" s="25">
        <f t="shared" si="60"/>
        <v>25.83</v>
      </c>
      <c r="AA598" s="13">
        <v>0.4</v>
      </c>
      <c r="AB598" s="27">
        <f t="shared" si="61"/>
        <v>12.6</v>
      </c>
      <c r="AC598" s="13">
        <v>0.45</v>
      </c>
      <c r="AD598" s="37">
        <f t="shared" si="62"/>
        <v>11.55</v>
      </c>
      <c r="AE598" s="70"/>
      <c r="AF598" s="11"/>
      <c r="AG598" s="41">
        <f t="shared" si="63"/>
        <v>21</v>
      </c>
    </row>
    <row r="599" spans="1:33">
      <c r="A599" s="11">
        <v>738720466</v>
      </c>
      <c r="B599" s="11" t="s">
        <v>35</v>
      </c>
      <c r="C599" s="11" t="s">
        <v>1466</v>
      </c>
      <c r="D599" s="11"/>
      <c r="E599" s="12" t="s">
        <v>2607</v>
      </c>
      <c r="F599" s="77" t="s">
        <v>2603</v>
      </c>
      <c r="G599" s="13" t="s">
        <v>2608</v>
      </c>
      <c r="H599" s="20" t="s">
        <v>2611</v>
      </c>
      <c r="I599" s="13" t="s">
        <v>958</v>
      </c>
      <c r="J599" s="13" t="s">
        <v>2600</v>
      </c>
      <c r="K599" s="13" t="s">
        <v>41</v>
      </c>
      <c r="L599" s="11" t="s">
        <v>1462</v>
      </c>
      <c r="M599" s="11"/>
      <c r="N599" s="11">
        <v>1</v>
      </c>
      <c r="O599" s="11" t="s">
        <v>288</v>
      </c>
      <c r="P599" s="11" t="s">
        <v>1330</v>
      </c>
      <c r="Q599" s="11"/>
      <c r="R599" s="11"/>
      <c r="S599" s="13"/>
      <c r="T599" s="11"/>
      <c r="U599" s="63">
        <v>27</v>
      </c>
      <c r="V599" s="17">
        <f t="shared" si="58"/>
        <v>0</v>
      </c>
      <c r="W599" s="38">
        <v>27</v>
      </c>
      <c r="X599" s="21" t="s">
        <v>288</v>
      </c>
      <c r="Y599" s="25">
        <f t="shared" si="59"/>
        <v>27</v>
      </c>
      <c r="Z599" s="25">
        <f t="shared" si="60"/>
        <v>33.21</v>
      </c>
      <c r="AA599" s="13">
        <v>0.4</v>
      </c>
      <c r="AB599" s="27">
        <f t="shared" si="61"/>
        <v>16.2</v>
      </c>
      <c r="AC599" s="13">
        <v>0.45</v>
      </c>
      <c r="AD599" s="37">
        <f t="shared" si="62"/>
        <v>14.850000000000001</v>
      </c>
      <c r="AE599" s="70"/>
      <c r="AF599" s="11"/>
      <c r="AG599" s="41">
        <f t="shared" si="63"/>
        <v>27</v>
      </c>
    </row>
    <row r="600" spans="1:33">
      <c r="A600" s="11">
        <v>738720467</v>
      </c>
      <c r="B600" s="11" t="s">
        <v>35</v>
      </c>
      <c r="C600" s="11" t="s">
        <v>1466</v>
      </c>
      <c r="D600" s="11"/>
      <c r="E600" s="12" t="s">
        <v>2607</v>
      </c>
      <c r="F600" s="77" t="s">
        <v>2605</v>
      </c>
      <c r="G600" s="13" t="s">
        <v>2608</v>
      </c>
      <c r="H600" s="20" t="s">
        <v>2612</v>
      </c>
      <c r="I600" s="13" t="s">
        <v>958</v>
      </c>
      <c r="J600" s="13" t="s">
        <v>2600</v>
      </c>
      <c r="K600" s="13" t="s">
        <v>41</v>
      </c>
      <c r="L600" s="11" t="s">
        <v>1462</v>
      </c>
      <c r="M600" s="11"/>
      <c r="N600" s="11">
        <v>1</v>
      </c>
      <c r="O600" s="11" t="s">
        <v>288</v>
      </c>
      <c r="P600" s="11" t="s">
        <v>1330</v>
      </c>
      <c r="Q600" s="11"/>
      <c r="R600" s="11"/>
      <c r="S600" s="13"/>
      <c r="T600" s="11"/>
      <c r="U600" s="63">
        <v>27</v>
      </c>
      <c r="V600" s="17">
        <f t="shared" si="58"/>
        <v>0</v>
      </c>
      <c r="W600" s="38">
        <v>27</v>
      </c>
      <c r="X600" s="21" t="s">
        <v>288</v>
      </c>
      <c r="Y600" s="25">
        <f t="shared" si="59"/>
        <v>27</v>
      </c>
      <c r="Z600" s="25">
        <f t="shared" si="60"/>
        <v>33.21</v>
      </c>
      <c r="AA600" s="13">
        <v>0.4</v>
      </c>
      <c r="AB600" s="27">
        <f t="shared" si="61"/>
        <v>16.2</v>
      </c>
      <c r="AC600" s="13">
        <v>0.45</v>
      </c>
      <c r="AD600" s="37">
        <f t="shared" si="62"/>
        <v>14.850000000000001</v>
      </c>
      <c r="AE600" s="70"/>
      <c r="AF600" s="11"/>
      <c r="AG600" s="41">
        <f t="shared" si="63"/>
        <v>27</v>
      </c>
    </row>
    <row r="601" spans="1:33">
      <c r="A601" s="11">
        <v>738720475</v>
      </c>
      <c r="B601" s="11" t="s">
        <v>35</v>
      </c>
      <c r="C601" s="11" t="s">
        <v>1466</v>
      </c>
      <c r="D601" s="11"/>
      <c r="E601" s="12" t="s">
        <v>2613</v>
      </c>
      <c r="F601" s="77" t="s">
        <v>2597</v>
      </c>
      <c r="G601" s="13" t="s">
        <v>2614</v>
      </c>
      <c r="H601" s="20" t="s">
        <v>2615</v>
      </c>
      <c r="I601" s="13" t="s">
        <v>958</v>
      </c>
      <c r="J601" s="13" t="s">
        <v>2600</v>
      </c>
      <c r="K601" s="13" t="s">
        <v>41</v>
      </c>
      <c r="L601" s="11" t="s">
        <v>1462</v>
      </c>
      <c r="M601" s="11"/>
      <c r="N601" s="11">
        <v>1</v>
      </c>
      <c r="O601" s="11" t="s">
        <v>288</v>
      </c>
      <c r="P601" s="11" t="s">
        <v>1330</v>
      </c>
      <c r="Q601" s="11"/>
      <c r="R601" s="11"/>
      <c r="S601" s="13"/>
      <c r="T601" s="11"/>
      <c r="U601" s="63">
        <v>19</v>
      </c>
      <c r="V601" s="17">
        <f t="shared" si="58"/>
        <v>0</v>
      </c>
      <c r="W601" s="38">
        <v>19</v>
      </c>
      <c r="X601" s="21" t="s">
        <v>288</v>
      </c>
      <c r="Y601" s="25">
        <f t="shared" si="59"/>
        <v>19</v>
      </c>
      <c r="Z601" s="25">
        <f t="shared" si="60"/>
        <v>23.37</v>
      </c>
      <c r="AA601" s="13">
        <v>0.4</v>
      </c>
      <c r="AB601" s="27">
        <f t="shared" si="61"/>
        <v>11.4</v>
      </c>
      <c r="AC601" s="13">
        <v>0.45</v>
      </c>
      <c r="AD601" s="37">
        <f t="shared" si="62"/>
        <v>10.450000000000001</v>
      </c>
      <c r="AE601" s="70"/>
      <c r="AF601" s="11"/>
      <c r="AG601" s="41">
        <f t="shared" si="63"/>
        <v>19</v>
      </c>
    </row>
    <row r="602" spans="1:33">
      <c r="A602" s="11">
        <v>738720476</v>
      </c>
      <c r="B602" s="11" t="s">
        <v>35</v>
      </c>
      <c r="C602" s="11" t="s">
        <v>1466</v>
      </c>
      <c r="D602" s="11"/>
      <c r="E602" s="12" t="s">
        <v>2613</v>
      </c>
      <c r="F602" s="77" t="s">
        <v>2601</v>
      </c>
      <c r="G602" s="13" t="s">
        <v>2614</v>
      </c>
      <c r="H602" s="20" t="s">
        <v>2616</v>
      </c>
      <c r="I602" s="13" t="s">
        <v>958</v>
      </c>
      <c r="J602" s="13" t="s">
        <v>2600</v>
      </c>
      <c r="K602" s="13" t="s">
        <v>41</v>
      </c>
      <c r="L602" s="11" t="s">
        <v>1462</v>
      </c>
      <c r="M602" s="11"/>
      <c r="N602" s="11">
        <v>1</v>
      </c>
      <c r="O602" s="11" t="s">
        <v>288</v>
      </c>
      <c r="P602" s="11" t="s">
        <v>1330</v>
      </c>
      <c r="Q602" s="11"/>
      <c r="R602" s="11"/>
      <c r="S602" s="13"/>
      <c r="T602" s="11"/>
      <c r="U602" s="63">
        <v>21</v>
      </c>
      <c r="V602" s="17">
        <f t="shared" si="58"/>
        <v>0</v>
      </c>
      <c r="W602" s="38">
        <v>21</v>
      </c>
      <c r="X602" s="21" t="s">
        <v>288</v>
      </c>
      <c r="Y602" s="25">
        <f t="shared" si="59"/>
        <v>21</v>
      </c>
      <c r="Z602" s="25">
        <f t="shared" si="60"/>
        <v>25.83</v>
      </c>
      <c r="AA602" s="13">
        <v>0.4</v>
      </c>
      <c r="AB602" s="27">
        <f t="shared" si="61"/>
        <v>12.6</v>
      </c>
      <c r="AC602" s="13">
        <v>0.45</v>
      </c>
      <c r="AD602" s="37">
        <f t="shared" si="62"/>
        <v>11.55</v>
      </c>
      <c r="AE602" s="70"/>
      <c r="AF602" s="11"/>
      <c r="AG602" s="41">
        <f t="shared" si="63"/>
        <v>21</v>
      </c>
    </row>
    <row r="603" spans="1:33">
      <c r="A603" s="11">
        <v>738720477</v>
      </c>
      <c r="B603" s="11" t="s">
        <v>35</v>
      </c>
      <c r="C603" s="11" t="s">
        <v>1466</v>
      </c>
      <c r="D603" s="11"/>
      <c r="E603" s="12" t="s">
        <v>2613</v>
      </c>
      <c r="F603" s="77" t="s">
        <v>2603</v>
      </c>
      <c r="G603" s="13" t="s">
        <v>2614</v>
      </c>
      <c r="H603" s="20" t="s">
        <v>2617</v>
      </c>
      <c r="I603" s="13" t="s">
        <v>958</v>
      </c>
      <c r="J603" s="13" t="s">
        <v>2600</v>
      </c>
      <c r="K603" s="13" t="s">
        <v>41</v>
      </c>
      <c r="L603" s="11" t="s">
        <v>1462</v>
      </c>
      <c r="M603" s="11"/>
      <c r="N603" s="11">
        <v>1</v>
      </c>
      <c r="O603" s="11" t="s">
        <v>288</v>
      </c>
      <c r="P603" s="11" t="s">
        <v>1330</v>
      </c>
      <c r="Q603" s="11"/>
      <c r="R603" s="11"/>
      <c r="S603" s="13"/>
      <c r="T603" s="11"/>
      <c r="U603" s="63">
        <v>27</v>
      </c>
      <c r="V603" s="17">
        <f t="shared" si="58"/>
        <v>0</v>
      </c>
      <c r="W603" s="38">
        <v>27</v>
      </c>
      <c r="X603" s="21" t="s">
        <v>288</v>
      </c>
      <c r="Y603" s="25">
        <f t="shared" si="59"/>
        <v>27</v>
      </c>
      <c r="Z603" s="25">
        <f t="shared" si="60"/>
        <v>33.21</v>
      </c>
      <c r="AA603" s="13">
        <v>0.4</v>
      </c>
      <c r="AB603" s="27">
        <f t="shared" si="61"/>
        <v>16.2</v>
      </c>
      <c r="AC603" s="13">
        <v>0.45</v>
      </c>
      <c r="AD603" s="37">
        <f t="shared" si="62"/>
        <v>14.850000000000001</v>
      </c>
      <c r="AE603" s="70"/>
      <c r="AF603" s="11"/>
      <c r="AG603" s="41">
        <f t="shared" si="63"/>
        <v>27</v>
      </c>
    </row>
    <row r="604" spans="1:33">
      <c r="A604" s="11">
        <v>738720478</v>
      </c>
      <c r="B604" s="11" t="s">
        <v>35</v>
      </c>
      <c r="C604" s="11" t="s">
        <v>1466</v>
      </c>
      <c r="D604" s="11"/>
      <c r="E604" s="12" t="s">
        <v>2613</v>
      </c>
      <c r="F604" s="77" t="s">
        <v>2605</v>
      </c>
      <c r="G604" s="13" t="s">
        <v>2614</v>
      </c>
      <c r="H604" s="20" t="s">
        <v>2618</v>
      </c>
      <c r="I604" s="13" t="s">
        <v>958</v>
      </c>
      <c r="J604" s="13" t="s">
        <v>2600</v>
      </c>
      <c r="K604" s="13" t="s">
        <v>41</v>
      </c>
      <c r="L604" s="11" t="s">
        <v>1462</v>
      </c>
      <c r="M604" s="11"/>
      <c r="N604" s="11">
        <v>1</v>
      </c>
      <c r="O604" s="11" t="s">
        <v>288</v>
      </c>
      <c r="P604" s="11" t="s">
        <v>1330</v>
      </c>
      <c r="Q604" s="11"/>
      <c r="R604" s="11"/>
      <c r="S604" s="13"/>
      <c r="T604" s="11"/>
      <c r="U604" s="63">
        <v>27</v>
      </c>
      <c r="V604" s="17">
        <f t="shared" si="58"/>
        <v>0</v>
      </c>
      <c r="W604" s="38">
        <v>27</v>
      </c>
      <c r="X604" s="21" t="s">
        <v>288</v>
      </c>
      <c r="Y604" s="25">
        <f t="shared" si="59"/>
        <v>27</v>
      </c>
      <c r="Z604" s="25">
        <f t="shared" si="60"/>
        <v>33.21</v>
      </c>
      <c r="AA604" s="13">
        <v>0.4</v>
      </c>
      <c r="AB604" s="27">
        <f t="shared" si="61"/>
        <v>16.2</v>
      </c>
      <c r="AC604" s="13">
        <v>0.45</v>
      </c>
      <c r="AD604" s="37">
        <f t="shared" si="62"/>
        <v>14.850000000000001</v>
      </c>
      <c r="AE604" s="70"/>
      <c r="AF604" s="11"/>
      <c r="AG604" s="41">
        <f t="shared" si="63"/>
        <v>27</v>
      </c>
    </row>
    <row r="605" spans="1:33">
      <c r="A605" s="11">
        <v>738720468</v>
      </c>
      <c r="B605" s="11" t="s">
        <v>35</v>
      </c>
      <c r="C605" s="11" t="s">
        <v>1466</v>
      </c>
      <c r="D605" s="11"/>
      <c r="E605" s="12" t="s">
        <v>2619</v>
      </c>
      <c r="F605" s="77" t="s">
        <v>2620</v>
      </c>
      <c r="G605" s="13" t="s">
        <v>2621</v>
      </c>
      <c r="H605" s="20" t="s">
        <v>2622</v>
      </c>
      <c r="I605" s="13" t="s">
        <v>958</v>
      </c>
      <c r="J605" s="13" t="s">
        <v>2600</v>
      </c>
      <c r="K605" s="13" t="s">
        <v>41</v>
      </c>
      <c r="L605" s="11" t="s">
        <v>1462</v>
      </c>
      <c r="M605" s="11"/>
      <c r="N605" s="11">
        <v>1</v>
      </c>
      <c r="O605" s="11" t="s">
        <v>2418</v>
      </c>
      <c r="P605" s="11" t="s">
        <v>1011</v>
      </c>
      <c r="Q605" s="11"/>
      <c r="R605" s="11"/>
      <c r="S605" s="13"/>
      <c r="T605" s="11"/>
      <c r="U605" s="63">
        <v>1.8</v>
      </c>
      <c r="V605" s="17">
        <f t="shared" si="58"/>
        <v>0</v>
      </c>
      <c r="W605" s="38">
        <v>1.8</v>
      </c>
      <c r="X605" s="21" t="s">
        <v>288</v>
      </c>
      <c r="Y605" s="25">
        <f t="shared" si="59"/>
        <v>1.8</v>
      </c>
      <c r="Z605" s="25">
        <f t="shared" si="60"/>
        <v>2.214</v>
      </c>
      <c r="AA605" s="13">
        <v>0.4</v>
      </c>
      <c r="AB605" s="27">
        <f t="shared" si="61"/>
        <v>1.08</v>
      </c>
      <c r="AC605" s="13">
        <v>0.45</v>
      </c>
      <c r="AD605" s="37">
        <f t="shared" si="62"/>
        <v>0.9900000000000001</v>
      </c>
      <c r="AE605" s="70"/>
      <c r="AF605" s="11"/>
      <c r="AG605" s="41">
        <f t="shared" si="63"/>
        <v>1.8</v>
      </c>
    </row>
    <row r="606" spans="1:33">
      <c r="A606" s="11">
        <v>738720469</v>
      </c>
      <c r="B606" s="11" t="s">
        <v>35</v>
      </c>
      <c r="C606" s="11" t="s">
        <v>1466</v>
      </c>
      <c r="D606" s="11"/>
      <c r="E606" s="12" t="s">
        <v>2619</v>
      </c>
      <c r="F606" s="77" t="s">
        <v>2623</v>
      </c>
      <c r="G606" s="13" t="s">
        <v>2621</v>
      </c>
      <c r="H606" s="20" t="s">
        <v>2624</v>
      </c>
      <c r="I606" s="13" t="s">
        <v>958</v>
      </c>
      <c r="J606" s="13" t="s">
        <v>2600</v>
      </c>
      <c r="K606" s="13" t="s">
        <v>41</v>
      </c>
      <c r="L606" s="11" t="s">
        <v>1462</v>
      </c>
      <c r="M606" s="11"/>
      <c r="N606" s="11">
        <v>1</v>
      </c>
      <c r="O606" s="11" t="s">
        <v>2418</v>
      </c>
      <c r="P606" s="11" t="s">
        <v>1011</v>
      </c>
      <c r="Q606" s="11"/>
      <c r="R606" s="11"/>
      <c r="S606" s="13"/>
      <c r="T606" s="11"/>
      <c r="U606" s="63">
        <v>2.5</v>
      </c>
      <c r="V606" s="17">
        <f t="shared" si="58"/>
        <v>0</v>
      </c>
      <c r="W606" s="38">
        <v>2.5</v>
      </c>
      <c r="X606" s="21" t="s">
        <v>288</v>
      </c>
      <c r="Y606" s="25">
        <f t="shared" si="59"/>
        <v>2.5</v>
      </c>
      <c r="Z606" s="25">
        <f t="shared" si="60"/>
        <v>3.0750000000000002</v>
      </c>
      <c r="AA606" s="13">
        <v>0.4</v>
      </c>
      <c r="AB606" s="27">
        <f t="shared" si="61"/>
        <v>1.5</v>
      </c>
      <c r="AC606" s="13">
        <v>0.45</v>
      </c>
      <c r="AD606" s="37">
        <f t="shared" si="62"/>
        <v>1.375</v>
      </c>
      <c r="AE606" s="70"/>
      <c r="AF606" s="11"/>
      <c r="AG606" s="41">
        <f t="shared" si="63"/>
        <v>2.5</v>
      </c>
    </row>
    <row r="607" spans="1:33">
      <c r="A607" s="11">
        <v>738720550</v>
      </c>
      <c r="B607" s="11" t="s">
        <v>35</v>
      </c>
      <c r="C607" s="11" t="s">
        <v>1466</v>
      </c>
      <c r="D607" s="11"/>
      <c r="E607" s="12" t="s">
        <v>2619</v>
      </c>
      <c r="F607" s="77" t="s">
        <v>2625</v>
      </c>
      <c r="G607" s="13" t="s">
        <v>2621</v>
      </c>
      <c r="H607" s="20" t="s">
        <v>2626</v>
      </c>
      <c r="I607" s="13" t="s">
        <v>958</v>
      </c>
      <c r="J607" s="13" t="s">
        <v>2600</v>
      </c>
      <c r="K607" s="13" t="s">
        <v>41</v>
      </c>
      <c r="L607" s="11" t="s">
        <v>1462</v>
      </c>
      <c r="M607" s="11"/>
      <c r="N607" s="11">
        <v>1</v>
      </c>
      <c r="O607" s="11" t="s">
        <v>2418</v>
      </c>
      <c r="P607" s="11" t="s">
        <v>1011</v>
      </c>
      <c r="Q607" s="11"/>
      <c r="R607" s="11"/>
      <c r="S607" s="13"/>
      <c r="T607" s="11"/>
      <c r="U607" s="63">
        <v>2.5</v>
      </c>
      <c r="V607" s="17">
        <f t="shared" si="58"/>
        <v>0</v>
      </c>
      <c r="W607" s="38">
        <v>2.5</v>
      </c>
      <c r="X607" s="21" t="s">
        <v>288</v>
      </c>
      <c r="Y607" s="25">
        <f t="shared" si="59"/>
        <v>2.5</v>
      </c>
      <c r="Z607" s="25">
        <f t="shared" si="60"/>
        <v>3.0750000000000002</v>
      </c>
      <c r="AA607" s="13">
        <v>0.4</v>
      </c>
      <c r="AB607" s="27">
        <f t="shared" si="61"/>
        <v>1.5</v>
      </c>
      <c r="AC607" s="13">
        <v>0.45</v>
      </c>
      <c r="AD607" s="37">
        <f t="shared" si="62"/>
        <v>1.375</v>
      </c>
      <c r="AE607" s="70"/>
      <c r="AF607" s="11"/>
      <c r="AG607" s="41">
        <f t="shared" si="63"/>
        <v>2.5</v>
      </c>
    </row>
    <row r="608" spans="1:33">
      <c r="A608" s="11">
        <v>738720456</v>
      </c>
      <c r="B608" s="11" t="s">
        <v>35</v>
      </c>
      <c r="C608" s="11" t="s">
        <v>1466</v>
      </c>
      <c r="D608" s="11"/>
      <c r="E608" s="12" t="s">
        <v>2619</v>
      </c>
      <c r="F608" s="77" t="s">
        <v>2051</v>
      </c>
      <c r="G608" s="13" t="s">
        <v>2621</v>
      </c>
      <c r="H608" s="20" t="s">
        <v>2627</v>
      </c>
      <c r="I608" s="13" t="s">
        <v>958</v>
      </c>
      <c r="J608" s="13" t="s">
        <v>2600</v>
      </c>
      <c r="K608" s="13" t="s">
        <v>41</v>
      </c>
      <c r="L608" s="11" t="s">
        <v>1462</v>
      </c>
      <c r="M608" s="11"/>
      <c r="N608" s="11">
        <v>1</v>
      </c>
      <c r="O608" s="11" t="s">
        <v>2418</v>
      </c>
      <c r="P608" s="11" t="s">
        <v>1011</v>
      </c>
      <c r="Q608" s="11"/>
      <c r="R608" s="11"/>
      <c r="S608" s="13"/>
      <c r="T608" s="11"/>
      <c r="U608" s="63">
        <v>2.5</v>
      </c>
      <c r="V608" s="17">
        <f t="shared" si="58"/>
        <v>0</v>
      </c>
      <c r="W608" s="38">
        <v>2.5</v>
      </c>
      <c r="X608" s="21" t="s">
        <v>288</v>
      </c>
      <c r="Y608" s="25">
        <f t="shared" si="59"/>
        <v>2.5</v>
      </c>
      <c r="Z608" s="25">
        <f t="shared" si="60"/>
        <v>3.0750000000000002</v>
      </c>
      <c r="AA608" s="13">
        <v>0.4</v>
      </c>
      <c r="AB608" s="27">
        <f t="shared" si="61"/>
        <v>1.5</v>
      </c>
      <c r="AC608" s="13">
        <v>0.45</v>
      </c>
      <c r="AD608" s="37">
        <f t="shared" si="62"/>
        <v>1.375</v>
      </c>
      <c r="AE608" s="70"/>
      <c r="AF608" s="11"/>
      <c r="AG608" s="41">
        <f t="shared" si="63"/>
        <v>2.5</v>
      </c>
    </row>
    <row r="609" spans="1:33">
      <c r="A609" s="11">
        <v>738720650</v>
      </c>
      <c r="B609" s="11" t="s">
        <v>35</v>
      </c>
      <c r="C609" s="11" t="s">
        <v>1459</v>
      </c>
      <c r="D609" s="11"/>
      <c r="E609" s="12" t="s">
        <v>2628</v>
      </c>
      <c r="F609" s="77" t="s">
        <v>106</v>
      </c>
      <c r="G609" s="13" t="s">
        <v>2629</v>
      </c>
      <c r="H609" s="20" t="s">
        <v>2630</v>
      </c>
      <c r="I609" s="13" t="s">
        <v>958</v>
      </c>
      <c r="J609" s="13" t="s">
        <v>2600</v>
      </c>
      <c r="K609" s="13" t="s">
        <v>41</v>
      </c>
      <c r="L609" s="11" t="s">
        <v>1462</v>
      </c>
      <c r="M609" s="11"/>
      <c r="N609" s="11">
        <v>1</v>
      </c>
      <c r="O609" s="11" t="s">
        <v>288</v>
      </c>
      <c r="P609" s="11" t="s">
        <v>1330</v>
      </c>
      <c r="Q609" s="11"/>
      <c r="R609" s="11"/>
      <c r="S609" s="13"/>
      <c r="T609" s="11"/>
      <c r="U609" s="63">
        <v>13.7</v>
      </c>
      <c r="V609" s="17">
        <f t="shared" si="58"/>
        <v>0</v>
      </c>
      <c r="W609" s="38">
        <v>13.7</v>
      </c>
      <c r="X609" s="21" t="s">
        <v>288</v>
      </c>
      <c r="Y609" s="25">
        <f t="shared" si="59"/>
        <v>13.7</v>
      </c>
      <c r="Z609" s="25">
        <f t="shared" si="60"/>
        <v>16.850999999999999</v>
      </c>
      <c r="AA609" s="13">
        <v>0.4</v>
      </c>
      <c r="AB609" s="27">
        <f t="shared" si="61"/>
        <v>8.2199999999999989</v>
      </c>
      <c r="AC609" s="13">
        <v>0.45</v>
      </c>
      <c r="AD609" s="37">
        <f t="shared" si="62"/>
        <v>7.5350000000000001</v>
      </c>
      <c r="AE609" s="70"/>
      <c r="AF609" s="11"/>
      <c r="AG609" s="41">
        <f t="shared" si="63"/>
        <v>13.7</v>
      </c>
    </row>
    <row r="610" spans="1:33">
      <c r="A610" s="11">
        <v>738720651</v>
      </c>
      <c r="B610" s="11" t="s">
        <v>35</v>
      </c>
      <c r="C610" s="11" t="s">
        <v>1459</v>
      </c>
      <c r="D610" s="11"/>
      <c r="E610" s="12" t="s">
        <v>2631</v>
      </c>
      <c r="F610" s="77" t="s">
        <v>2632</v>
      </c>
      <c r="G610" s="13" t="s">
        <v>2629</v>
      </c>
      <c r="H610" s="20" t="s">
        <v>2633</v>
      </c>
      <c r="I610" s="13" t="s">
        <v>958</v>
      </c>
      <c r="J610" s="13" t="s">
        <v>2600</v>
      </c>
      <c r="K610" s="13" t="s">
        <v>41</v>
      </c>
      <c r="L610" s="11" t="s">
        <v>1462</v>
      </c>
      <c r="M610" s="11"/>
      <c r="N610" s="11">
        <v>1</v>
      </c>
      <c r="O610" s="11" t="s">
        <v>288</v>
      </c>
      <c r="P610" s="11" t="s">
        <v>1330</v>
      </c>
      <c r="Q610" s="11"/>
      <c r="R610" s="11"/>
      <c r="S610" s="13"/>
      <c r="T610" s="11"/>
      <c r="U610" s="63">
        <v>13.7</v>
      </c>
      <c r="V610" s="17">
        <f t="shared" si="58"/>
        <v>0</v>
      </c>
      <c r="W610" s="38">
        <v>13.7</v>
      </c>
      <c r="X610" s="21" t="s">
        <v>288</v>
      </c>
      <c r="Y610" s="25">
        <f t="shared" si="59"/>
        <v>13.7</v>
      </c>
      <c r="Z610" s="25">
        <f t="shared" si="60"/>
        <v>16.850999999999999</v>
      </c>
      <c r="AA610" s="13">
        <v>0.4</v>
      </c>
      <c r="AB610" s="27">
        <f t="shared" si="61"/>
        <v>8.2199999999999989</v>
      </c>
      <c r="AC610" s="13">
        <v>0.45</v>
      </c>
      <c r="AD610" s="37">
        <f t="shared" si="62"/>
        <v>7.5350000000000001</v>
      </c>
      <c r="AE610" s="70"/>
      <c r="AF610" s="11"/>
      <c r="AG610" s="41">
        <f t="shared" si="63"/>
        <v>13.7</v>
      </c>
    </row>
    <row r="611" spans="1:33">
      <c r="A611" s="11">
        <v>738720652</v>
      </c>
      <c r="B611" s="11" t="s">
        <v>35</v>
      </c>
      <c r="C611" s="11" t="s">
        <v>1459</v>
      </c>
      <c r="D611" s="11"/>
      <c r="E611" s="12" t="s">
        <v>2631</v>
      </c>
      <c r="F611" s="77" t="s">
        <v>2605</v>
      </c>
      <c r="G611" s="13" t="s">
        <v>2629</v>
      </c>
      <c r="H611" s="20" t="s">
        <v>2634</v>
      </c>
      <c r="I611" s="13" t="s">
        <v>958</v>
      </c>
      <c r="J611" s="13" t="s">
        <v>2600</v>
      </c>
      <c r="K611" s="13" t="s">
        <v>41</v>
      </c>
      <c r="L611" s="11" t="s">
        <v>1462</v>
      </c>
      <c r="M611" s="11"/>
      <c r="N611" s="11">
        <v>1</v>
      </c>
      <c r="O611" s="11" t="s">
        <v>288</v>
      </c>
      <c r="P611" s="11" t="s">
        <v>1330</v>
      </c>
      <c r="Q611" s="11"/>
      <c r="R611" s="11"/>
      <c r="S611" s="13"/>
      <c r="T611" s="11"/>
      <c r="U611" s="63">
        <v>13.7</v>
      </c>
      <c r="V611" s="17">
        <f t="shared" si="58"/>
        <v>0</v>
      </c>
      <c r="W611" s="38">
        <v>13.7</v>
      </c>
      <c r="X611" s="21" t="s">
        <v>288</v>
      </c>
      <c r="Y611" s="25">
        <f t="shared" si="59"/>
        <v>13.7</v>
      </c>
      <c r="Z611" s="25">
        <f t="shared" si="60"/>
        <v>16.850999999999999</v>
      </c>
      <c r="AA611" s="13">
        <v>0.4</v>
      </c>
      <c r="AB611" s="27">
        <f t="shared" si="61"/>
        <v>8.2199999999999989</v>
      </c>
      <c r="AC611" s="13">
        <v>0.45</v>
      </c>
      <c r="AD611" s="37">
        <f t="shared" si="62"/>
        <v>7.5350000000000001</v>
      </c>
      <c r="AE611" s="70"/>
      <c r="AF611" s="11"/>
      <c r="AG611" s="41">
        <f t="shared" si="63"/>
        <v>13.7</v>
      </c>
    </row>
    <row r="612" spans="1:33">
      <c r="A612" s="11">
        <v>738720359</v>
      </c>
      <c r="B612" s="11" t="s">
        <v>35</v>
      </c>
      <c r="C612" s="11" t="s">
        <v>1459</v>
      </c>
      <c r="D612" s="11"/>
      <c r="E612" s="12" t="s">
        <v>2635</v>
      </c>
      <c r="F612" s="77" t="s">
        <v>106</v>
      </c>
      <c r="G612" s="13" t="s">
        <v>2636</v>
      </c>
      <c r="H612" s="20" t="s">
        <v>2637</v>
      </c>
      <c r="I612" s="13" t="s">
        <v>958</v>
      </c>
      <c r="J612" s="13" t="s">
        <v>2600</v>
      </c>
      <c r="K612" s="13" t="s">
        <v>41</v>
      </c>
      <c r="L612" s="11" t="s">
        <v>1462</v>
      </c>
      <c r="M612" s="11"/>
      <c r="N612" s="11">
        <v>1</v>
      </c>
      <c r="O612" s="11" t="s">
        <v>288</v>
      </c>
      <c r="P612" s="11" t="s">
        <v>1330</v>
      </c>
      <c r="Q612" s="11"/>
      <c r="R612" s="11"/>
      <c r="S612" s="13"/>
      <c r="T612" s="11"/>
      <c r="U612" s="63">
        <v>14.2</v>
      </c>
      <c r="V612" s="17">
        <f t="shared" si="58"/>
        <v>0.10126582278481022</v>
      </c>
      <c r="W612" s="38">
        <v>15.8</v>
      </c>
      <c r="X612" s="21" t="s">
        <v>288</v>
      </c>
      <c r="Y612" s="25">
        <f t="shared" si="59"/>
        <v>15.8</v>
      </c>
      <c r="Z612" s="25">
        <f t="shared" si="60"/>
        <v>19.434000000000001</v>
      </c>
      <c r="AA612" s="13">
        <v>0.4</v>
      </c>
      <c r="AB612" s="27">
        <f t="shared" si="61"/>
        <v>9.48</v>
      </c>
      <c r="AC612" s="13">
        <v>0.45</v>
      </c>
      <c r="AD612" s="37">
        <f t="shared" si="62"/>
        <v>8.6900000000000013</v>
      </c>
      <c r="AE612" s="70"/>
      <c r="AF612" s="11"/>
      <c r="AG612" s="41">
        <f t="shared" si="63"/>
        <v>15.8</v>
      </c>
    </row>
    <row r="613" spans="1:33">
      <c r="A613" s="11">
        <v>738720923</v>
      </c>
      <c r="B613" s="11" t="s">
        <v>35</v>
      </c>
      <c r="C613" s="11" t="s">
        <v>1459</v>
      </c>
      <c r="D613" s="11"/>
      <c r="E613" s="12" t="s">
        <v>2635</v>
      </c>
      <c r="F613" s="77" t="s">
        <v>2632</v>
      </c>
      <c r="G613" s="13" t="s">
        <v>2636</v>
      </c>
      <c r="H613" s="20" t="s">
        <v>2638</v>
      </c>
      <c r="I613" s="13" t="s">
        <v>958</v>
      </c>
      <c r="J613" s="13" t="s">
        <v>2600</v>
      </c>
      <c r="K613" s="13" t="s">
        <v>41</v>
      </c>
      <c r="L613" s="11" t="s">
        <v>1462</v>
      </c>
      <c r="M613" s="11"/>
      <c r="N613" s="11">
        <v>1</v>
      </c>
      <c r="O613" s="11" t="s">
        <v>288</v>
      </c>
      <c r="P613" s="11" t="s">
        <v>1330</v>
      </c>
      <c r="Q613" s="11"/>
      <c r="R613" s="11"/>
      <c r="S613" s="13"/>
      <c r="T613" s="11"/>
      <c r="U613" s="63">
        <v>14.2</v>
      </c>
      <c r="V613" s="17">
        <f t="shared" si="58"/>
        <v>0.10126582278481022</v>
      </c>
      <c r="W613" s="38">
        <v>15.8</v>
      </c>
      <c r="X613" s="21" t="s">
        <v>288</v>
      </c>
      <c r="Y613" s="25">
        <f t="shared" si="59"/>
        <v>15.8</v>
      </c>
      <c r="Z613" s="25">
        <f t="shared" si="60"/>
        <v>19.434000000000001</v>
      </c>
      <c r="AA613" s="13">
        <v>0.4</v>
      </c>
      <c r="AB613" s="27">
        <f t="shared" si="61"/>
        <v>9.48</v>
      </c>
      <c r="AC613" s="13">
        <v>0.45</v>
      </c>
      <c r="AD613" s="37">
        <f t="shared" si="62"/>
        <v>8.6900000000000013</v>
      </c>
      <c r="AE613" s="70"/>
      <c r="AF613" s="11"/>
      <c r="AG613" s="41">
        <f t="shared" si="63"/>
        <v>15.8</v>
      </c>
    </row>
    <row r="614" spans="1:33">
      <c r="A614" s="11">
        <v>738720924</v>
      </c>
      <c r="B614" s="11" t="s">
        <v>35</v>
      </c>
      <c r="C614" s="11" t="s">
        <v>1459</v>
      </c>
      <c r="D614" s="11"/>
      <c r="E614" s="12" t="s">
        <v>2635</v>
      </c>
      <c r="F614" s="77" t="s">
        <v>2605</v>
      </c>
      <c r="G614" s="13" t="s">
        <v>2636</v>
      </c>
      <c r="H614" s="20" t="s">
        <v>2639</v>
      </c>
      <c r="I614" s="13" t="s">
        <v>958</v>
      </c>
      <c r="J614" s="13" t="s">
        <v>2600</v>
      </c>
      <c r="K614" s="13" t="s">
        <v>41</v>
      </c>
      <c r="L614" s="11" t="s">
        <v>1462</v>
      </c>
      <c r="M614" s="11"/>
      <c r="N614" s="11">
        <v>1</v>
      </c>
      <c r="O614" s="11" t="s">
        <v>288</v>
      </c>
      <c r="P614" s="11" t="s">
        <v>1330</v>
      </c>
      <c r="Q614" s="11"/>
      <c r="R614" s="11"/>
      <c r="S614" s="13"/>
      <c r="T614" s="11"/>
      <c r="U614" s="63">
        <v>14.2</v>
      </c>
      <c r="V614" s="17">
        <f t="shared" si="58"/>
        <v>0.10126582278481022</v>
      </c>
      <c r="W614" s="38">
        <v>15.8</v>
      </c>
      <c r="X614" s="21" t="s">
        <v>288</v>
      </c>
      <c r="Y614" s="25">
        <f t="shared" si="59"/>
        <v>15.8</v>
      </c>
      <c r="Z614" s="25">
        <f t="shared" si="60"/>
        <v>19.434000000000001</v>
      </c>
      <c r="AA614" s="13">
        <v>0.4</v>
      </c>
      <c r="AB614" s="27">
        <f t="shared" si="61"/>
        <v>9.48</v>
      </c>
      <c r="AC614" s="13">
        <v>0.45</v>
      </c>
      <c r="AD614" s="37">
        <f t="shared" si="62"/>
        <v>8.6900000000000013</v>
      </c>
      <c r="AE614" s="70"/>
      <c r="AF614" s="11"/>
      <c r="AG614" s="41">
        <f t="shared" si="63"/>
        <v>15.8</v>
      </c>
    </row>
    <row r="615" spans="1:33">
      <c r="A615" s="11">
        <v>738720658</v>
      </c>
      <c r="B615" s="11" t="s">
        <v>35</v>
      </c>
      <c r="C615" s="11" t="s">
        <v>1459</v>
      </c>
      <c r="D615" s="11"/>
      <c r="E615" s="12" t="s">
        <v>2640</v>
      </c>
      <c r="F615" s="77" t="s">
        <v>106</v>
      </c>
      <c r="G615" s="13" t="s">
        <v>2641</v>
      </c>
      <c r="H615" s="20" t="s">
        <v>2642</v>
      </c>
      <c r="I615" s="13" t="s">
        <v>958</v>
      </c>
      <c r="J615" s="13" t="s">
        <v>2600</v>
      </c>
      <c r="K615" s="13" t="s">
        <v>41</v>
      </c>
      <c r="L615" s="11" t="s">
        <v>1462</v>
      </c>
      <c r="M615" s="11"/>
      <c r="N615" s="11">
        <v>1</v>
      </c>
      <c r="O615" s="11" t="s">
        <v>288</v>
      </c>
      <c r="P615" s="11" t="s">
        <v>1011</v>
      </c>
      <c r="Q615" s="11"/>
      <c r="R615" s="11"/>
      <c r="S615" s="13"/>
      <c r="T615" s="11"/>
      <c r="U615" s="63">
        <v>1.05</v>
      </c>
      <c r="V615" s="17">
        <f t="shared" si="58"/>
        <v>0.12499999999999989</v>
      </c>
      <c r="W615" s="38">
        <v>1.2</v>
      </c>
      <c r="X615" s="21" t="s">
        <v>288</v>
      </c>
      <c r="Y615" s="25">
        <f t="shared" si="59"/>
        <v>1.2</v>
      </c>
      <c r="Z615" s="25">
        <f t="shared" si="60"/>
        <v>1.476</v>
      </c>
      <c r="AA615" s="13">
        <v>0.4</v>
      </c>
      <c r="AB615" s="27">
        <f t="shared" si="61"/>
        <v>0.72</v>
      </c>
      <c r="AC615" s="13">
        <v>0.45</v>
      </c>
      <c r="AD615" s="37">
        <f t="shared" si="62"/>
        <v>0.66</v>
      </c>
      <c r="AE615" s="70"/>
      <c r="AF615" s="11"/>
      <c r="AG615" s="41">
        <f t="shared" si="63"/>
        <v>1.2</v>
      </c>
    </row>
    <row r="616" spans="1:33">
      <c r="A616" s="11">
        <v>738720657</v>
      </c>
      <c r="B616" s="11" t="s">
        <v>35</v>
      </c>
      <c r="C616" s="11" t="s">
        <v>1459</v>
      </c>
      <c r="D616" s="11"/>
      <c r="E616" s="12" t="s">
        <v>2640</v>
      </c>
      <c r="F616" s="77" t="s">
        <v>2632</v>
      </c>
      <c r="G616" s="13" t="s">
        <v>2641</v>
      </c>
      <c r="H616" s="20" t="s">
        <v>2643</v>
      </c>
      <c r="I616" s="13" t="s">
        <v>958</v>
      </c>
      <c r="J616" s="13" t="s">
        <v>2600</v>
      </c>
      <c r="K616" s="13" t="s">
        <v>41</v>
      </c>
      <c r="L616" s="11" t="s">
        <v>1462</v>
      </c>
      <c r="M616" s="11"/>
      <c r="N616" s="11">
        <v>1</v>
      </c>
      <c r="O616" s="11" t="s">
        <v>288</v>
      </c>
      <c r="P616" s="11" t="s">
        <v>1011</v>
      </c>
      <c r="Q616" s="11"/>
      <c r="R616" s="11"/>
      <c r="S616" s="13"/>
      <c r="T616" s="11"/>
      <c r="U616" s="63">
        <v>1.05</v>
      </c>
      <c r="V616" s="17">
        <f t="shared" si="58"/>
        <v>0.12499999999999989</v>
      </c>
      <c r="W616" s="38">
        <v>1.2</v>
      </c>
      <c r="X616" s="21" t="s">
        <v>288</v>
      </c>
      <c r="Y616" s="25">
        <f t="shared" si="59"/>
        <v>1.2</v>
      </c>
      <c r="Z616" s="25">
        <f t="shared" si="60"/>
        <v>1.476</v>
      </c>
      <c r="AA616" s="13">
        <v>0.4</v>
      </c>
      <c r="AB616" s="27">
        <f t="shared" si="61"/>
        <v>0.72</v>
      </c>
      <c r="AC616" s="13">
        <v>0.45</v>
      </c>
      <c r="AD616" s="37">
        <f t="shared" si="62"/>
        <v>0.66</v>
      </c>
      <c r="AE616" s="70"/>
      <c r="AF616" s="11"/>
      <c r="AG616" s="41">
        <f t="shared" si="63"/>
        <v>1.2</v>
      </c>
    </row>
    <row r="617" spans="1:33">
      <c r="A617" s="11">
        <v>738720656</v>
      </c>
      <c r="B617" s="11" t="s">
        <v>35</v>
      </c>
      <c r="C617" s="11" t="s">
        <v>1459</v>
      </c>
      <c r="D617" s="11"/>
      <c r="E617" s="12" t="s">
        <v>2640</v>
      </c>
      <c r="F617" s="77" t="s">
        <v>2605</v>
      </c>
      <c r="G617" s="13" t="s">
        <v>2641</v>
      </c>
      <c r="H617" s="20" t="s">
        <v>2644</v>
      </c>
      <c r="I617" s="13" t="s">
        <v>958</v>
      </c>
      <c r="J617" s="13" t="s">
        <v>2600</v>
      </c>
      <c r="K617" s="13" t="s">
        <v>41</v>
      </c>
      <c r="L617" s="11" t="s">
        <v>1462</v>
      </c>
      <c r="M617" s="11"/>
      <c r="N617" s="11">
        <v>1</v>
      </c>
      <c r="O617" s="11" t="s">
        <v>288</v>
      </c>
      <c r="P617" s="11" t="s">
        <v>1011</v>
      </c>
      <c r="Q617" s="11"/>
      <c r="R617" s="11"/>
      <c r="S617" s="13"/>
      <c r="T617" s="11"/>
      <c r="U617" s="63">
        <v>1.05</v>
      </c>
      <c r="V617" s="17">
        <f t="shared" si="58"/>
        <v>0.12499999999999989</v>
      </c>
      <c r="W617" s="38">
        <v>1.2</v>
      </c>
      <c r="X617" s="21" t="s">
        <v>288</v>
      </c>
      <c r="Y617" s="25">
        <f t="shared" si="59"/>
        <v>1.2</v>
      </c>
      <c r="Z617" s="25">
        <f t="shared" si="60"/>
        <v>1.476</v>
      </c>
      <c r="AA617" s="13">
        <v>0.4</v>
      </c>
      <c r="AB617" s="27">
        <f t="shared" si="61"/>
        <v>0.72</v>
      </c>
      <c r="AC617" s="13">
        <v>0.45</v>
      </c>
      <c r="AD617" s="37">
        <f t="shared" si="62"/>
        <v>0.66</v>
      </c>
      <c r="AE617" s="70"/>
      <c r="AF617" s="11"/>
      <c r="AG617" s="41">
        <f t="shared" si="63"/>
        <v>1.2</v>
      </c>
    </row>
    <row r="618" spans="1:33">
      <c r="A618" s="11">
        <v>738730042</v>
      </c>
      <c r="B618" s="11" t="s">
        <v>327</v>
      </c>
      <c r="C618" s="11" t="s">
        <v>1459</v>
      </c>
      <c r="D618" s="11"/>
      <c r="E618" s="12" t="s">
        <v>2645</v>
      </c>
      <c r="F618" s="77" t="s">
        <v>2048</v>
      </c>
      <c r="G618" s="13" t="s">
        <v>2646</v>
      </c>
      <c r="H618" s="20" t="s">
        <v>2647</v>
      </c>
      <c r="I618" s="13" t="s">
        <v>958</v>
      </c>
      <c r="J618" s="13" t="s">
        <v>2600</v>
      </c>
      <c r="K618" s="13" t="s">
        <v>41</v>
      </c>
      <c r="L618" s="11" t="s">
        <v>1462</v>
      </c>
      <c r="M618" s="11"/>
      <c r="N618" s="11">
        <v>1</v>
      </c>
      <c r="O618" s="11" t="s">
        <v>2418</v>
      </c>
      <c r="P618" s="11" t="s">
        <v>2648</v>
      </c>
      <c r="Q618" s="11"/>
      <c r="R618" s="11"/>
      <c r="S618" s="13"/>
      <c r="T618" s="11"/>
      <c r="U618" s="63">
        <v>5.4</v>
      </c>
      <c r="V618" s="17">
        <f t="shared" si="58"/>
        <v>1.8181818181818077E-2</v>
      </c>
      <c r="W618" s="38">
        <v>5.5</v>
      </c>
      <c r="X618" s="21" t="s">
        <v>2418</v>
      </c>
      <c r="Y618" s="25">
        <f t="shared" si="59"/>
        <v>5.5</v>
      </c>
      <c r="Z618" s="25">
        <f t="shared" si="60"/>
        <v>6.7649999999999997</v>
      </c>
      <c r="AA618" s="13">
        <v>0.4</v>
      </c>
      <c r="AB618" s="27">
        <f t="shared" si="61"/>
        <v>3.3</v>
      </c>
      <c r="AC618" s="13">
        <v>0.45</v>
      </c>
      <c r="AD618" s="37">
        <f t="shared" si="62"/>
        <v>3.0250000000000004</v>
      </c>
      <c r="AE618" s="70"/>
      <c r="AF618" s="11"/>
      <c r="AG618" s="41">
        <f t="shared" si="63"/>
        <v>5.5</v>
      </c>
    </row>
    <row r="619" spans="1:33">
      <c r="A619" s="11">
        <v>738730043</v>
      </c>
      <c r="B619" s="11" t="s">
        <v>327</v>
      </c>
      <c r="C619" s="11" t="s">
        <v>1459</v>
      </c>
      <c r="D619" s="11"/>
      <c r="E619" s="12" t="s">
        <v>2645</v>
      </c>
      <c r="F619" s="77" t="s">
        <v>2649</v>
      </c>
      <c r="G619" s="13" t="s">
        <v>2646</v>
      </c>
      <c r="H619" s="20" t="s">
        <v>2650</v>
      </c>
      <c r="I619" s="13" t="s">
        <v>958</v>
      </c>
      <c r="J619" s="13" t="s">
        <v>2600</v>
      </c>
      <c r="K619" s="13" t="s">
        <v>41</v>
      </c>
      <c r="L619" s="11" t="s">
        <v>1462</v>
      </c>
      <c r="M619" s="11"/>
      <c r="N619" s="11">
        <v>1</v>
      </c>
      <c r="O619" s="11" t="s">
        <v>2418</v>
      </c>
      <c r="P619" s="11" t="s">
        <v>2648</v>
      </c>
      <c r="Q619" s="11"/>
      <c r="R619" s="11"/>
      <c r="S619" s="13"/>
      <c r="T619" s="11"/>
      <c r="U619" s="63">
        <v>5.4</v>
      </c>
      <c r="V619" s="17">
        <f t="shared" si="58"/>
        <v>1.8181818181818077E-2</v>
      </c>
      <c r="W619" s="38">
        <v>5.5</v>
      </c>
      <c r="X619" s="21" t="s">
        <v>2418</v>
      </c>
      <c r="Y619" s="25">
        <f t="shared" si="59"/>
        <v>5.5</v>
      </c>
      <c r="Z619" s="25">
        <f t="shared" si="60"/>
        <v>6.7649999999999997</v>
      </c>
      <c r="AA619" s="13">
        <v>0.4</v>
      </c>
      <c r="AB619" s="27">
        <f t="shared" si="61"/>
        <v>3.3</v>
      </c>
      <c r="AC619" s="13">
        <v>0.45</v>
      </c>
      <c r="AD619" s="37">
        <f t="shared" si="62"/>
        <v>3.0250000000000004</v>
      </c>
      <c r="AE619" s="70"/>
      <c r="AF619" s="11"/>
      <c r="AG619" s="41">
        <f t="shared" si="63"/>
        <v>5.5</v>
      </c>
    </row>
    <row r="620" spans="1:33">
      <c r="A620" s="11">
        <v>738730044</v>
      </c>
      <c r="B620" s="11" t="s">
        <v>327</v>
      </c>
      <c r="C620" s="11" t="s">
        <v>1459</v>
      </c>
      <c r="D620" s="11"/>
      <c r="E620" s="12" t="s">
        <v>2645</v>
      </c>
      <c r="F620" s="77" t="s">
        <v>2051</v>
      </c>
      <c r="G620" s="13" t="s">
        <v>2646</v>
      </c>
      <c r="H620" s="20" t="s">
        <v>2651</v>
      </c>
      <c r="I620" s="13" t="s">
        <v>958</v>
      </c>
      <c r="J620" s="13" t="s">
        <v>2600</v>
      </c>
      <c r="K620" s="13" t="s">
        <v>41</v>
      </c>
      <c r="L620" s="11" t="s">
        <v>1462</v>
      </c>
      <c r="M620" s="11"/>
      <c r="N620" s="11">
        <v>1</v>
      </c>
      <c r="O620" s="11" t="s">
        <v>2418</v>
      </c>
      <c r="P620" s="11" t="s">
        <v>2648</v>
      </c>
      <c r="Q620" s="11"/>
      <c r="R620" s="11"/>
      <c r="S620" s="13"/>
      <c r="T620" s="11"/>
      <c r="U620" s="63">
        <v>5.4</v>
      </c>
      <c r="V620" s="17">
        <f t="shared" si="58"/>
        <v>1.8181818181818077E-2</v>
      </c>
      <c r="W620" s="38">
        <v>5.5</v>
      </c>
      <c r="X620" s="21" t="s">
        <v>2418</v>
      </c>
      <c r="Y620" s="25">
        <f t="shared" si="59"/>
        <v>5.5</v>
      </c>
      <c r="Z620" s="25">
        <f t="shared" si="60"/>
        <v>6.7649999999999997</v>
      </c>
      <c r="AA620" s="13">
        <v>0.4</v>
      </c>
      <c r="AB620" s="27">
        <f t="shared" si="61"/>
        <v>3.3</v>
      </c>
      <c r="AC620" s="13">
        <v>0.45</v>
      </c>
      <c r="AD620" s="37">
        <f t="shared" si="62"/>
        <v>3.0250000000000004</v>
      </c>
      <c r="AE620" s="70"/>
      <c r="AF620" s="11"/>
      <c r="AG620" s="41">
        <f t="shared" si="63"/>
        <v>5.5</v>
      </c>
    </row>
    <row r="621" spans="1:33">
      <c r="A621" s="11">
        <v>738720676</v>
      </c>
      <c r="B621" s="11" t="s">
        <v>35</v>
      </c>
      <c r="C621" s="11" t="s">
        <v>1466</v>
      </c>
      <c r="D621" s="11"/>
      <c r="E621" s="12" t="s">
        <v>2652</v>
      </c>
      <c r="F621" s="77" t="s">
        <v>2597</v>
      </c>
      <c r="G621" s="13" t="s">
        <v>2653</v>
      </c>
      <c r="H621" s="20" t="s">
        <v>2654</v>
      </c>
      <c r="I621" s="13" t="s">
        <v>958</v>
      </c>
      <c r="J621" s="13" t="s">
        <v>2600</v>
      </c>
      <c r="K621" s="13" t="s">
        <v>41</v>
      </c>
      <c r="L621" s="11" t="s">
        <v>1462</v>
      </c>
      <c r="M621" s="11"/>
      <c r="N621" s="11">
        <v>1</v>
      </c>
      <c r="O621" s="11" t="s">
        <v>288</v>
      </c>
      <c r="P621" s="11" t="s">
        <v>1330</v>
      </c>
      <c r="Q621" s="11"/>
      <c r="R621" s="11"/>
      <c r="S621" s="13"/>
      <c r="T621" s="11"/>
      <c r="U621" s="63">
        <v>60.5</v>
      </c>
      <c r="V621" s="17">
        <f t="shared" si="58"/>
        <v>0</v>
      </c>
      <c r="W621" s="38">
        <v>60.5</v>
      </c>
      <c r="X621" s="21" t="s">
        <v>288</v>
      </c>
      <c r="Y621" s="25">
        <f t="shared" si="59"/>
        <v>60.5</v>
      </c>
      <c r="Z621" s="25">
        <f t="shared" si="60"/>
        <v>74.414999999999992</v>
      </c>
      <c r="AA621" s="13">
        <v>0.4</v>
      </c>
      <c r="AB621" s="27">
        <f t="shared" si="61"/>
        <v>36.299999999999997</v>
      </c>
      <c r="AC621" s="13">
        <v>0.45</v>
      </c>
      <c r="AD621" s="37">
        <f t="shared" si="62"/>
        <v>33.275000000000006</v>
      </c>
      <c r="AE621" s="70"/>
      <c r="AF621" s="11"/>
      <c r="AG621" s="41">
        <f t="shared" si="63"/>
        <v>60.5</v>
      </c>
    </row>
    <row r="622" spans="1:33">
      <c r="A622" s="11">
        <v>738720675</v>
      </c>
      <c r="B622" s="11" t="s">
        <v>327</v>
      </c>
      <c r="C622" s="11" t="s">
        <v>1466</v>
      </c>
      <c r="D622" s="11"/>
      <c r="E622" s="12" t="s">
        <v>2655</v>
      </c>
      <c r="F622" s="77" t="s">
        <v>2620</v>
      </c>
      <c r="G622" s="13" t="s">
        <v>2656</v>
      </c>
      <c r="H622" s="20" t="s">
        <v>2657</v>
      </c>
      <c r="I622" s="13" t="s">
        <v>958</v>
      </c>
      <c r="J622" s="13" t="s">
        <v>2600</v>
      </c>
      <c r="K622" s="13" t="s">
        <v>41</v>
      </c>
      <c r="L622" s="11" t="s">
        <v>1462</v>
      </c>
      <c r="M622" s="11"/>
      <c r="N622" s="11">
        <v>1</v>
      </c>
      <c r="O622" s="11" t="s">
        <v>288</v>
      </c>
      <c r="P622" s="11" t="s">
        <v>1011</v>
      </c>
      <c r="Q622" s="11"/>
      <c r="R622" s="11"/>
      <c r="S622" s="13"/>
      <c r="T622" s="11"/>
      <c r="U622" s="63">
        <v>1.99</v>
      </c>
      <c r="V622" s="17">
        <f t="shared" si="58"/>
        <v>0</v>
      </c>
      <c r="W622" s="38">
        <v>1.99</v>
      </c>
      <c r="X622" s="21" t="s">
        <v>288</v>
      </c>
      <c r="Y622" s="25">
        <f t="shared" si="59"/>
        <v>1.99</v>
      </c>
      <c r="Z622" s="25">
        <f t="shared" si="60"/>
        <v>2.4476999999999998</v>
      </c>
      <c r="AA622" s="13">
        <v>0.4</v>
      </c>
      <c r="AB622" s="27">
        <f t="shared" si="61"/>
        <v>1.194</v>
      </c>
      <c r="AC622" s="13">
        <v>0.45</v>
      </c>
      <c r="AD622" s="37">
        <f t="shared" si="62"/>
        <v>1.0945</v>
      </c>
      <c r="AE622" s="70"/>
      <c r="AF622" s="11"/>
      <c r="AG622" s="41">
        <f t="shared" si="63"/>
        <v>1.99</v>
      </c>
    </row>
    <row r="623" spans="1:33">
      <c r="A623" s="11">
        <v>738720938</v>
      </c>
      <c r="B623" s="11" t="s">
        <v>35</v>
      </c>
      <c r="C623" s="11" t="s">
        <v>1466</v>
      </c>
      <c r="D623" s="11"/>
      <c r="E623" s="12" t="s">
        <v>2658</v>
      </c>
      <c r="F623" s="77" t="s">
        <v>2632</v>
      </c>
      <c r="G623" s="13" t="s">
        <v>2659</v>
      </c>
      <c r="H623" s="20" t="s">
        <v>2660</v>
      </c>
      <c r="I623" s="13" t="s">
        <v>958</v>
      </c>
      <c r="J623" s="13" t="s">
        <v>2600</v>
      </c>
      <c r="K623" s="13" t="s">
        <v>41</v>
      </c>
      <c r="L623" s="11" t="s">
        <v>1462</v>
      </c>
      <c r="M623" s="11"/>
      <c r="N623" s="11">
        <v>1</v>
      </c>
      <c r="O623" s="11" t="s">
        <v>288</v>
      </c>
      <c r="P623" s="11" t="s">
        <v>1330</v>
      </c>
      <c r="Q623" s="11"/>
      <c r="R623" s="11"/>
      <c r="S623" s="13"/>
      <c r="T623" s="11"/>
      <c r="U623" s="63">
        <v>72.5</v>
      </c>
      <c r="V623" s="17">
        <f t="shared" si="58"/>
        <v>-0.31818181818181812</v>
      </c>
      <c r="W623" s="38">
        <v>55</v>
      </c>
      <c r="X623" s="21" t="s">
        <v>288</v>
      </c>
      <c r="Y623" s="25">
        <f t="shared" si="59"/>
        <v>55</v>
      </c>
      <c r="Z623" s="25">
        <f t="shared" si="60"/>
        <v>67.650000000000006</v>
      </c>
      <c r="AA623" s="13">
        <v>0.4</v>
      </c>
      <c r="AB623" s="27">
        <f t="shared" si="61"/>
        <v>33</v>
      </c>
      <c r="AC623" s="13">
        <v>0.45</v>
      </c>
      <c r="AD623" s="37">
        <f t="shared" si="62"/>
        <v>30.250000000000004</v>
      </c>
      <c r="AE623" s="70"/>
      <c r="AF623" s="11"/>
      <c r="AG623" s="41">
        <f t="shared" si="63"/>
        <v>55</v>
      </c>
    </row>
    <row r="624" spans="1:33">
      <c r="A624" s="11">
        <v>738720939</v>
      </c>
      <c r="B624" s="11" t="s">
        <v>35</v>
      </c>
      <c r="C624" s="11" t="s">
        <v>1466</v>
      </c>
      <c r="D624" s="11"/>
      <c r="E624" s="12" t="s">
        <v>2658</v>
      </c>
      <c r="F624" s="77" t="s">
        <v>2605</v>
      </c>
      <c r="G624" s="13" t="s">
        <v>2659</v>
      </c>
      <c r="H624" s="20" t="s">
        <v>2661</v>
      </c>
      <c r="I624" s="13" t="s">
        <v>958</v>
      </c>
      <c r="J624" s="13" t="s">
        <v>2600</v>
      </c>
      <c r="K624" s="13" t="s">
        <v>41</v>
      </c>
      <c r="L624" s="11" t="s">
        <v>1462</v>
      </c>
      <c r="M624" s="11"/>
      <c r="N624" s="11">
        <v>1</v>
      </c>
      <c r="O624" s="11" t="s">
        <v>288</v>
      </c>
      <c r="P624" s="11" t="s">
        <v>1330</v>
      </c>
      <c r="Q624" s="11"/>
      <c r="R624" s="11"/>
      <c r="S624" s="13"/>
      <c r="T624" s="11"/>
      <c r="U624" s="63">
        <v>61.5</v>
      </c>
      <c r="V624" s="17">
        <f t="shared" si="58"/>
        <v>-0.11818181818181817</v>
      </c>
      <c r="W624" s="38">
        <v>55</v>
      </c>
      <c r="X624" s="21" t="s">
        <v>288</v>
      </c>
      <c r="Y624" s="25">
        <f t="shared" si="59"/>
        <v>55</v>
      </c>
      <c r="Z624" s="25">
        <f t="shared" si="60"/>
        <v>67.650000000000006</v>
      </c>
      <c r="AA624" s="13">
        <v>0.4</v>
      </c>
      <c r="AB624" s="27">
        <f t="shared" si="61"/>
        <v>33</v>
      </c>
      <c r="AC624" s="13">
        <v>0.45</v>
      </c>
      <c r="AD624" s="37">
        <f t="shared" si="62"/>
        <v>30.250000000000004</v>
      </c>
      <c r="AE624" s="70"/>
      <c r="AF624" s="11"/>
      <c r="AG624" s="41">
        <f t="shared" si="63"/>
        <v>55</v>
      </c>
    </row>
    <row r="625" spans="1:33">
      <c r="A625" s="11">
        <v>738720775</v>
      </c>
      <c r="B625" s="11" t="s">
        <v>35</v>
      </c>
      <c r="C625" s="11" t="s">
        <v>1466</v>
      </c>
      <c r="D625" s="11"/>
      <c r="E625" s="12" t="s">
        <v>2662</v>
      </c>
      <c r="F625" s="77" t="s">
        <v>2632</v>
      </c>
      <c r="G625" s="13" t="s">
        <v>2663</v>
      </c>
      <c r="H625" s="20" t="s">
        <v>2664</v>
      </c>
      <c r="I625" s="13" t="s">
        <v>958</v>
      </c>
      <c r="J625" s="13" t="s">
        <v>2600</v>
      </c>
      <c r="K625" s="13" t="s">
        <v>41</v>
      </c>
      <c r="L625" s="11" t="s">
        <v>1462</v>
      </c>
      <c r="M625" s="11"/>
      <c r="N625" s="11">
        <v>1</v>
      </c>
      <c r="O625" s="11" t="s">
        <v>288</v>
      </c>
      <c r="P625" s="11" t="s">
        <v>1330</v>
      </c>
      <c r="Q625" s="11"/>
      <c r="R625" s="11"/>
      <c r="S625" s="13"/>
      <c r="T625" s="11"/>
      <c r="U625" s="63">
        <v>35</v>
      </c>
      <c r="V625" s="17">
        <f t="shared" si="58"/>
        <v>0</v>
      </c>
      <c r="W625" s="38">
        <v>35</v>
      </c>
      <c r="X625" s="21" t="s">
        <v>288</v>
      </c>
      <c r="Y625" s="25">
        <f t="shared" si="59"/>
        <v>35</v>
      </c>
      <c r="Z625" s="25">
        <f t="shared" si="60"/>
        <v>43.05</v>
      </c>
      <c r="AA625" s="13">
        <v>0.4</v>
      </c>
      <c r="AB625" s="27">
        <f t="shared" si="61"/>
        <v>21</v>
      </c>
      <c r="AC625" s="13">
        <v>0.45</v>
      </c>
      <c r="AD625" s="37">
        <f t="shared" si="62"/>
        <v>19.25</v>
      </c>
      <c r="AE625" s="70"/>
      <c r="AF625" s="11"/>
      <c r="AG625" s="41">
        <f t="shared" si="63"/>
        <v>35</v>
      </c>
    </row>
    <row r="626" spans="1:33">
      <c r="A626" s="11">
        <v>738720776</v>
      </c>
      <c r="B626" s="11" t="s">
        <v>35</v>
      </c>
      <c r="C626" s="11" t="s">
        <v>1466</v>
      </c>
      <c r="D626" s="11"/>
      <c r="E626" s="12" t="s">
        <v>2662</v>
      </c>
      <c r="F626" s="77" t="s">
        <v>2605</v>
      </c>
      <c r="G626" s="13" t="s">
        <v>2663</v>
      </c>
      <c r="H626" s="20" t="s">
        <v>2665</v>
      </c>
      <c r="I626" s="13" t="s">
        <v>958</v>
      </c>
      <c r="J626" s="13" t="s">
        <v>2600</v>
      </c>
      <c r="K626" s="13" t="s">
        <v>41</v>
      </c>
      <c r="L626" s="11" t="s">
        <v>1462</v>
      </c>
      <c r="M626" s="11"/>
      <c r="N626" s="11">
        <v>1</v>
      </c>
      <c r="O626" s="11" t="s">
        <v>288</v>
      </c>
      <c r="P626" s="11" t="s">
        <v>1330</v>
      </c>
      <c r="Q626" s="11"/>
      <c r="R626" s="11"/>
      <c r="S626" s="13"/>
      <c r="T626" s="11"/>
      <c r="U626" s="63">
        <v>32</v>
      </c>
      <c r="V626" s="17">
        <f t="shared" si="58"/>
        <v>8.5714285714285743E-2</v>
      </c>
      <c r="W626" s="38">
        <v>35</v>
      </c>
      <c r="X626" s="21" t="s">
        <v>288</v>
      </c>
      <c r="Y626" s="25">
        <f t="shared" si="59"/>
        <v>35</v>
      </c>
      <c r="Z626" s="25">
        <f t="shared" si="60"/>
        <v>43.05</v>
      </c>
      <c r="AA626" s="13">
        <v>0.4</v>
      </c>
      <c r="AB626" s="27">
        <f t="shared" si="61"/>
        <v>21</v>
      </c>
      <c r="AC626" s="13">
        <v>0.45</v>
      </c>
      <c r="AD626" s="37">
        <f t="shared" si="62"/>
        <v>19.25</v>
      </c>
      <c r="AE626" s="70"/>
      <c r="AF626" s="11"/>
      <c r="AG626" s="41">
        <f t="shared" si="63"/>
        <v>35</v>
      </c>
    </row>
    <row r="627" spans="1:33">
      <c r="A627" s="11">
        <v>738721141</v>
      </c>
      <c r="B627" s="11" t="s">
        <v>35</v>
      </c>
      <c r="C627" s="11" t="s">
        <v>1466</v>
      </c>
      <c r="D627" s="11"/>
      <c r="E627" s="12" t="s">
        <v>2666</v>
      </c>
      <c r="F627" s="77" t="s">
        <v>2632</v>
      </c>
      <c r="G627" s="13" t="s">
        <v>2667</v>
      </c>
      <c r="H627" s="20" t="s">
        <v>2668</v>
      </c>
      <c r="I627" s="13" t="s">
        <v>958</v>
      </c>
      <c r="J627" s="13" t="s">
        <v>2600</v>
      </c>
      <c r="K627" s="13" t="s">
        <v>41</v>
      </c>
      <c r="L627" s="11" t="s">
        <v>1462</v>
      </c>
      <c r="M627" s="11"/>
      <c r="N627" s="11">
        <v>1</v>
      </c>
      <c r="O627" s="11" t="s">
        <v>288</v>
      </c>
      <c r="P627" s="11" t="s">
        <v>1330</v>
      </c>
      <c r="Q627" s="11"/>
      <c r="R627" s="11"/>
      <c r="S627" s="13"/>
      <c r="T627" s="11"/>
      <c r="U627" s="63">
        <v>35</v>
      </c>
      <c r="V627" s="17">
        <f t="shared" si="58"/>
        <v>0</v>
      </c>
      <c r="W627" s="38">
        <v>35</v>
      </c>
      <c r="X627" s="21" t="s">
        <v>288</v>
      </c>
      <c r="Y627" s="25">
        <f t="shared" si="59"/>
        <v>35</v>
      </c>
      <c r="Z627" s="25">
        <f t="shared" si="60"/>
        <v>43.05</v>
      </c>
      <c r="AA627" s="13">
        <v>0.4</v>
      </c>
      <c r="AB627" s="27">
        <f t="shared" si="61"/>
        <v>21</v>
      </c>
      <c r="AC627" s="13">
        <v>0.45</v>
      </c>
      <c r="AD627" s="37">
        <f t="shared" si="62"/>
        <v>19.25</v>
      </c>
      <c r="AE627" s="70"/>
      <c r="AF627" s="11"/>
      <c r="AG627" s="41">
        <f t="shared" si="63"/>
        <v>35</v>
      </c>
    </row>
    <row r="628" spans="1:33">
      <c r="A628" s="11">
        <v>738721142</v>
      </c>
      <c r="B628" s="11" t="s">
        <v>35</v>
      </c>
      <c r="C628" s="11" t="s">
        <v>1466</v>
      </c>
      <c r="D628" s="11"/>
      <c r="E628" s="12" t="s">
        <v>2666</v>
      </c>
      <c r="F628" s="77" t="s">
        <v>2605</v>
      </c>
      <c r="G628" s="13" t="s">
        <v>2667</v>
      </c>
      <c r="H628" s="20" t="s">
        <v>2669</v>
      </c>
      <c r="I628" s="13" t="s">
        <v>958</v>
      </c>
      <c r="J628" s="13" t="s">
        <v>2600</v>
      </c>
      <c r="K628" s="13" t="s">
        <v>41</v>
      </c>
      <c r="L628" s="11" t="s">
        <v>1462</v>
      </c>
      <c r="M628" s="11"/>
      <c r="N628" s="11">
        <v>1</v>
      </c>
      <c r="O628" s="11" t="s">
        <v>288</v>
      </c>
      <c r="P628" s="11" t="s">
        <v>1330</v>
      </c>
      <c r="Q628" s="11"/>
      <c r="R628" s="11"/>
      <c r="S628" s="13"/>
      <c r="T628" s="11"/>
      <c r="U628" s="63">
        <v>32</v>
      </c>
      <c r="V628" s="17">
        <f t="shared" si="58"/>
        <v>8.5714285714285743E-2</v>
      </c>
      <c r="W628" s="38">
        <v>35</v>
      </c>
      <c r="X628" s="21" t="s">
        <v>288</v>
      </c>
      <c r="Y628" s="25">
        <f t="shared" si="59"/>
        <v>35</v>
      </c>
      <c r="Z628" s="25">
        <f t="shared" si="60"/>
        <v>43.05</v>
      </c>
      <c r="AA628" s="13">
        <v>0.4</v>
      </c>
      <c r="AB628" s="27">
        <f t="shared" si="61"/>
        <v>21</v>
      </c>
      <c r="AC628" s="13">
        <v>0.45</v>
      </c>
      <c r="AD628" s="37">
        <f t="shared" si="62"/>
        <v>19.25</v>
      </c>
      <c r="AE628" s="70"/>
      <c r="AF628" s="11"/>
      <c r="AG628" s="41">
        <f t="shared" si="63"/>
        <v>35</v>
      </c>
    </row>
    <row r="629" spans="1:33">
      <c r="A629" s="11">
        <v>738720779</v>
      </c>
      <c r="B629" s="11" t="s">
        <v>35</v>
      </c>
      <c r="C629" s="11" t="s">
        <v>1466</v>
      </c>
      <c r="D629" s="11"/>
      <c r="E629" s="12" t="s">
        <v>2670</v>
      </c>
      <c r="F629" s="77" t="s">
        <v>2649</v>
      </c>
      <c r="G629" s="13" t="s">
        <v>2671</v>
      </c>
      <c r="H629" s="20" t="s">
        <v>2672</v>
      </c>
      <c r="I629" s="13" t="s">
        <v>958</v>
      </c>
      <c r="J629" s="13" t="s">
        <v>2600</v>
      </c>
      <c r="K629" s="13" t="s">
        <v>41</v>
      </c>
      <c r="L629" s="11" t="s">
        <v>1462</v>
      </c>
      <c r="M629" s="11"/>
      <c r="N629" s="11">
        <v>1</v>
      </c>
      <c r="O629" s="11" t="s">
        <v>2418</v>
      </c>
      <c r="P629" s="11" t="s">
        <v>1011</v>
      </c>
      <c r="Q629" s="11"/>
      <c r="R629" s="11"/>
      <c r="S629" s="13"/>
      <c r="T629" s="11"/>
      <c r="U629" s="63">
        <v>7</v>
      </c>
      <c r="V629" s="17">
        <f t="shared" si="58"/>
        <v>-0.75</v>
      </c>
      <c r="W629" s="38">
        <v>4</v>
      </c>
      <c r="X629" s="21" t="s">
        <v>2673</v>
      </c>
      <c r="Y629" s="25">
        <f t="shared" si="59"/>
        <v>4</v>
      </c>
      <c r="Z629" s="25">
        <f t="shared" si="60"/>
        <v>4.92</v>
      </c>
      <c r="AA629" s="13">
        <v>0.4</v>
      </c>
      <c r="AB629" s="27">
        <f t="shared" si="61"/>
        <v>2.4</v>
      </c>
      <c r="AC629" s="13">
        <v>0.45</v>
      </c>
      <c r="AD629" s="37">
        <f t="shared" si="62"/>
        <v>2.2000000000000002</v>
      </c>
      <c r="AE629" s="70"/>
      <c r="AF629" s="11"/>
      <c r="AG629" s="41">
        <f t="shared" si="63"/>
        <v>4</v>
      </c>
    </row>
    <row r="630" spans="1:33">
      <c r="A630" s="11">
        <v>738720780</v>
      </c>
      <c r="B630" s="11" t="s">
        <v>35</v>
      </c>
      <c r="C630" s="11" t="s">
        <v>1466</v>
      </c>
      <c r="D630" s="11"/>
      <c r="E630" s="12" t="s">
        <v>2670</v>
      </c>
      <c r="F630" s="77" t="s">
        <v>2051</v>
      </c>
      <c r="G630" s="13" t="s">
        <v>2671</v>
      </c>
      <c r="H630" s="20" t="s">
        <v>2674</v>
      </c>
      <c r="I630" s="13" t="s">
        <v>958</v>
      </c>
      <c r="J630" s="13" t="s">
        <v>2600</v>
      </c>
      <c r="K630" s="13" t="s">
        <v>41</v>
      </c>
      <c r="L630" s="11" t="s">
        <v>1462</v>
      </c>
      <c r="M630" s="11"/>
      <c r="N630" s="11">
        <v>1</v>
      </c>
      <c r="O630" s="11" t="s">
        <v>2418</v>
      </c>
      <c r="P630" s="11" t="s">
        <v>1011</v>
      </c>
      <c r="Q630" s="11"/>
      <c r="R630" s="11"/>
      <c r="S630" s="13"/>
      <c r="T630" s="11"/>
      <c r="U630" s="63">
        <v>7</v>
      </c>
      <c r="V630" s="17">
        <f t="shared" si="58"/>
        <v>-0.75</v>
      </c>
      <c r="W630" s="38">
        <v>4</v>
      </c>
      <c r="X630" s="21" t="s">
        <v>2673</v>
      </c>
      <c r="Y630" s="25">
        <f t="shared" si="59"/>
        <v>4</v>
      </c>
      <c r="Z630" s="25">
        <f t="shared" si="60"/>
        <v>4.92</v>
      </c>
      <c r="AA630" s="13">
        <v>0.4</v>
      </c>
      <c r="AB630" s="27">
        <f t="shared" si="61"/>
        <v>2.4</v>
      </c>
      <c r="AC630" s="13">
        <v>0.45</v>
      </c>
      <c r="AD630" s="37">
        <f t="shared" si="62"/>
        <v>2.2000000000000002</v>
      </c>
      <c r="AE630" s="70"/>
      <c r="AF630" s="11"/>
      <c r="AG630" s="41">
        <f t="shared" si="63"/>
        <v>4</v>
      </c>
    </row>
    <row r="631" spans="1:33">
      <c r="A631" s="11">
        <v>738720457</v>
      </c>
      <c r="B631" s="11" t="s">
        <v>65</v>
      </c>
      <c r="C631" s="11" t="s">
        <v>1466</v>
      </c>
      <c r="D631" s="11"/>
      <c r="E631" s="12" t="s">
        <v>2675</v>
      </c>
      <c r="F631" s="77" t="s">
        <v>2676</v>
      </c>
      <c r="G631" s="13" t="s">
        <v>2677</v>
      </c>
      <c r="H631" s="20" t="s">
        <v>2678</v>
      </c>
      <c r="I631" s="13" t="s">
        <v>958</v>
      </c>
      <c r="J631" s="13" t="s">
        <v>2600</v>
      </c>
      <c r="K631" s="13" t="s">
        <v>41</v>
      </c>
      <c r="L631" s="11" t="s">
        <v>1462</v>
      </c>
      <c r="M631" s="11"/>
      <c r="N631" s="11">
        <v>1</v>
      </c>
      <c r="O631" s="11" t="s">
        <v>2418</v>
      </c>
      <c r="P631" s="11" t="s">
        <v>2648</v>
      </c>
      <c r="Q631" s="11"/>
      <c r="R631" s="11"/>
      <c r="S631" s="13"/>
      <c r="T631" s="11"/>
      <c r="U631" s="13">
        <v>3.5</v>
      </c>
      <c r="V631" s="17">
        <f t="shared" si="58"/>
        <v>0</v>
      </c>
      <c r="W631" s="38">
        <v>3.5</v>
      </c>
      <c r="X631" s="21" t="s">
        <v>2418</v>
      </c>
      <c r="Y631" s="25">
        <f t="shared" si="59"/>
        <v>3.5</v>
      </c>
      <c r="Z631" s="25">
        <f t="shared" si="60"/>
        <v>4.3049999999999997</v>
      </c>
      <c r="AA631" s="13">
        <v>0.4</v>
      </c>
      <c r="AB631" s="27">
        <f t="shared" si="61"/>
        <v>2.1</v>
      </c>
      <c r="AC631" s="13">
        <v>0.45</v>
      </c>
      <c r="AD631" s="37">
        <f t="shared" si="62"/>
        <v>1.9250000000000003</v>
      </c>
      <c r="AE631" s="70"/>
      <c r="AF631" s="11"/>
      <c r="AG631" s="41">
        <f t="shared" si="63"/>
        <v>3.5</v>
      </c>
    </row>
    <row r="632" spans="1:33">
      <c r="A632" s="11">
        <v>738720667</v>
      </c>
      <c r="B632" s="11" t="s">
        <v>65</v>
      </c>
      <c r="C632" s="11" t="s">
        <v>1466</v>
      </c>
      <c r="D632" s="11"/>
      <c r="E632" s="12" t="s">
        <v>2675</v>
      </c>
      <c r="F632" s="77" t="s">
        <v>2679</v>
      </c>
      <c r="G632" s="13" t="s">
        <v>2677</v>
      </c>
      <c r="H632" s="20" t="s">
        <v>2680</v>
      </c>
      <c r="I632" s="13" t="s">
        <v>958</v>
      </c>
      <c r="J632" s="13" t="s">
        <v>2600</v>
      </c>
      <c r="K632" s="13" t="s">
        <v>41</v>
      </c>
      <c r="L632" s="11" t="s">
        <v>1462</v>
      </c>
      <c r="M632" s="11"/>
      <c r="N632" s="11">
        <v>1</v>
      </c>
      <c r="O632" s="11" t="s">
        <v>2418</v>
      </c>
      <c r="P632" s="11" t="s">
        <v>2648</v>
      </c>
      <c r="Q632" s="11"/>
      <c r="R632" s="11"/>
      <c r="S632" s="13"/>
      <c r="T632" s="11"/>
      <c r="U632" s="13">
        <v>3.5</v>
      </c>
      <c r="V632" s="17">
        <f t="shared" si="58"/>
        <v>0</v>
      </c>
      <c r="W632" s="38">
        <v>3.5</v>
      </c>
      <c r="X632" s="21" t="s">
        <v>2418</v>
      </c>
      <c r="Y632" s="25">
        <f t="shared" si="59"/>
        <v>3.5</v>
      </c>
      <c r="Z632" s="25">
        <f t="shared" si="60"/>
        <v>4.3049999999999997</v>
      </c>
      <c r="AA632" s="13">
        <v>0.4</v>
      </c>
      <c r="AB632" s="27">
        <f t="shared" si="61"/>
        <v>2.1</v>
      </c>
      <c r="AC632" s="13">
        <v>0.45</v>
      </c>
      <c r="AD632" s="37">
        <f t="shared" si="62"/>
        <v>1.9250000000000003</v>
      </c>
      <c r="AE632" s="70"/>
      <c r="AF632" s="11"/>
      <c r="AG632" s="41">
        <f t="shared" si="63"/>
        <v>3.5</v>
      </c>
    </row>
    <row r="633" spans="1:33">
      <c r="A633" s="11">
        <v>738720549</v>
      </c>
      <c r="B633" s="11" t="s">
        <v>65</v>
      </c>
      <c r="C633" s="11" t="s">
        <v>1466</v>
      </c>
      <c r="D633" s="11"/>
      <c r="E633" s="12" t="s">
        <v>2675</v>
      </c>
      <c r="F633" s="77" t="s">
        <v>2681</v>
      </c>
      <c r="G633" s="13" t="s">
        <v>2677</v>
      </c>
      <c r="H633" s="20" t="s">
        <v>2682</v>
      </c>
      <c r="I633" s="13" t="s">
        <v>958</v>
      </c>
      <c r="J633" s="13" t="s">
        <v>2600</v>
      </c>
      <c r="K633" s="13" t="s">
        <v>41</v>
      </c>
      <c r="L633" s="11" t="s">
        <v>1462</v>
      </c>
      <c r="M633" s="11"/>
      <c r="N633" s="11">
        <v>1</v>
      </c>
      <c r="O633" s="11" t="s">
        <v>2418</v>
      </c>
      <c r="P633" s="11" t="s">
        <v>2648</v>
      </c>
      <c r="Q633" s="11"/>
      <c r="R633" s="11"/>
      <c r="S633" s="13"/>
      <c r="T633" s="11"/>
      <c r="U633" s="13">
        <v>3.5</v>
      </c>
      <c r="V633" s="17">
        <f t="shared" si="58"/>
        <v>0</v>
      </c>
      <c r="W633" s="38">
        <v>3.5</v>
      </c>
      <c r="X633" s="21" t="s">
        <v>2418</v>
      </c>
      <c r="Y633" s="25">
        <f t="shared" si="59"/>
        <v>3.5</v>
      </c>
      <c r="Z633" s="25">
        <f t="shared" si="60"/>
        <v>4.3049999999999997</v>
      </c>
      <c r="AA633" s="13">
        <v>0.4</v>
      </c>
      <c r="AB633" s="27">
        <f t="shared" si="61"/>
        <v>2.1</v>
      </c>
      <c r="AC633" s="13">
        <v>0.45</v>
      </c>
      <c r="AD633" s="37">
        <f t="shared" si="62"/>
        <v>1.9250000000000003</v>
      </c>
      <c r="AE633" s="70"/>
      <c r="AF633" s="11"/>
      <c r="AG633" s="41">
        <f t="shared" si="63"/>
        <v>3.5</v>
      </c>
    </row>
    <row r="634" spans="1:33">
      <c r="A634" s="11">
        <v>738722212</v>
      </c>
      <c r="B634" s="11" t="s">
        <v>327</v>
      </c>
      <c r="C634" s="11" t="s">
        <v>74</v>
      </c>
      <c r="D634" s="11"/>
      <c r="E634" s="12" t="s">
        <v>2683</v>
      </c>
      <c r="F634" s="77" t="s">
        <v>2684</v>
      </c>
      <c r="G634" s="13" t="s">
        <v>2685</v>
      </c>
      <c r="H634" s="20" t="s">
        <v>2686</v>
      </c>
      <c r="I634" s="13" t="s">
        <v>958</v>
      </c>
      <c r="J634" s="13" t="s">
        <v>2600</v>
      </c>
      <c r="K634" s="13" t="s">
        <v>41</v>
      </c>
      <c r="L634" s="11" t="s">
        <v>1462</v>
      </c>
      <c r="M634" s="11"/>
      <c r="N634" s="11">
        <v>50</v>
      </c>
      <c r="O634" s="11" t="s">
        <v>2687</v>
      </c>
      <c r="P634" s="11" t="s">
        <v>1330</v>
      </c>
      <c r="Q634" s="11"/>
      <c r="R634" s="11"/>
      <c r="S634" s="13"/>
      <c r="T634" s="11"/>
      <c r="U634" s="63"/>
      <c r="V634" s="17"/>
      <c r="W634" s="38">
        <v>1.8</v>
      </c>
      <c r="X634" s="21" t="s">
        <v>2687</v>
      </c>
      <c r="Y634" s="25">
        <f t="shared" ref="Y634" si="64">W634*N634</f>
        <v>90</v>
      </c>
      <c r="Z634" s="25">
        <f t="shared" ref="Z634:Z637" si="65">Y634*1.23</f>
        <v>110.7</v>
      </c>
      <c r="AA634" s="13">
        <v>0.4</v>
      </c>
      <c r="AB634" s="27">
        <f t="shared" ref="AB634:AB637" si="66">W634*(1-AA634)</f>
        <v>1.08</v>
      </c>
      <c r="AC634" s="13">
        <v>0.45</v>
      </c>
      <c r="AD634" s="37">
        <f t="shared" ref="AD634:AD637" si="67">W634*(1-AC634)</f>
        <v>0.9900000000000001</v>
      </c>
      <c r="AE634" s="70"/>
      <c r="AF634" s="11"/>
      <c r="AG634" s="41">
        <f t="shared" ref="AG634:AG637" si="68">W634*(1-(AF634/100))</f>
        <v>1.8</v>
      </c>
    </row>
    <row r="635" spans="1:33">
      <c r="A635" s="11">
        <v>738722211</v>
      </c>
      <c r="B635" s="11" t="s">
        <v>327</v>
      </c>
      <c r="C635" s="11" t="s">
        <v>74</v>
      </c>
      <c r="D635" s="11"/>
      <c r="E635" s="12" t="s">
        <v>2688</v>
      </c>
      <c r="F635" s="77" t="s">
        <v>2684</v>
      </c>
      <c r="G635" s="13"/>
      <c r="H635" s="20" t="s">
        <v>2689</v>
      </c>
      <c r="I635" s="13" t="s">
        <v>958</v>
      </c>
      <c r="J635" s="13" t="s">
        <v>2600</v>
      </c>
      <c r="K635" s="13" t="s">
        <v>41</v>
      </c>
      <c r="L635" s="11" t="s">
        <v>1462</v>
      </c>
      <c r="M635" s="11"/>
      <c r="N635" s="11">
        <v>10</v>
      </c>
      <c r="O635" s="11" t="s">
        <v>288</v>
      </c>
      <c r="P635" s="11" t="s">
        <v>1330</v>
      </c>
      <c r="Q635" s="11"/>
      <c r="R635" s="11"/>
      <c r="S635" s="13"/>
      <c r="T635" s="11"/>
      <c r="U635" s="63"/>
      <c r="V635" s="17"/>
      <c r="W635" s="38">
        <v>52</v>
      </c>
      <c r="X635" s="21" t="s">
        <v>2418</v>
      </c>
      <c r="Y635" s="25">
        <v>52</v>
      </c>
      <c r="Z635" s="25">
        <f t="shared" si="65"/>
        <v>63.96</v>
      </c>
      <c r="AA635" s="13">
        <v>0.4</v>
      </c>
      <c r="AB635" s="27">
        <f t="shared" si="66"/>
        <v>31.2</v>
      </c>
      <c r="AC635" s="13">
        <v>0.45</v>
      </c>
      <c r="AD635" s="37">
        <f t="shared" si="67"/>
        <v>28.6</v>
      </c>
      <c r="AE635" s="70"/>
      <c r="AF635" s="11"/>
      <c r="AG635" s="41">
        <f t="shared" si="68"/>
        <v>52</v>
      </c>
    </row>
    <row r="636" spans="1:33">
      <c r="A636" s="11">
        <v>738722210</v>
      </c>
      <c r="B636" s="11" t="s">
        <v>327</v>
      </c>
      <c r="C636" s="11" t="s">
        <v>74</v>
      </c>
      <c r="D636" s="11"/>
      <c r="E636" s="12" t="s">
        <v>2690</v>
      </c>
      <c r="F636" s="77"/>
      <c r="G636" s="13"/>
      <c r="H636" s="20" t="s">
        <v>2691</v>
      </c>
      <c r="I636" s="13" t="s">
        <v>958</v>
      </c>
      <c r="J636" s="13" t="s">
        <v>2600</v>
      </c>
      <c r="K636" s="13" t="s">
        <v>41</v>
      </c>
      <c r="L636" s="11" t="s">
        <v>1462</v>
      </c>
      <c r="M636" s="11"/>
      <c r="N636" s="11">
        <v>10</v>
      </c>
      <c r="O636" s="11" t="s">
        <v>288</v>
      </c>
      <c r="P636" s="11" t="s">
        <v>1330</v>
      </c>
      <c r="Q636" s="11"/>
      <c r="R636" s="11"/>
      <c r="S636" s="13"/>
      <c r="T636" s="11"/>
      <c r="U636" s="63"/>
      <c r="V636" s="17"/>
      <c r="W636" s="38">
        <v>48</v>
      </c>
      <c r="X636" s="21" t="s">
        <v>2418</v>
      </c>
      <c r="Y636" s="25">
        <v>48</v>
      </c>
      <c r="Z636" s="25">
        <f t="shared" si="65"/>
        <v>59.04</v>
      </c>
      <c r="AA636" s="13">
        <v>0.4</v>
      </c>
      <c r="AB636" s="27">
        <f t="shared" si="66"/>
        <v>28.799999999999997</v>
      </c>
      <c r="AC636" s="13">
        <v>0.45</v>
      </c>
      <c r="AD636" s="37">
        <f t="shared" si="67"/>
        <v>26.400000000000002</v>
      </c>
      <c r="AE636" s="70"/>
      <c r="AF636" s="11"/>
      <c r="AG636" s="41">
        <f t="shared" si="68"/>
        <v>48</v>
      </c>
    </row>
    <row r="637" spans="1:33">
      <c r="A637" s="11">
        <v>738722209</v>
      </c>
      <c r="B637" s="11" t="s">
        <v>327</v>
      </c>
      <c r="C637" s="11" t="s">
        <v>74</v>
      </c>
      <c r="D637" s="11"/>
      <c r="E637" s="12" t="s">
        <v>2692</v>
      </c>
      <c r="F637" s="77"/>
      <c r="G637" s="13"/>
      <c r="H637" s="20" t="s">
        <v>2693</v>
      </c>
      <c r="I637" s="13" t="s">
        <v>958</v>
      </c>
      <c r="J637" s="13" t="s">
        <v>2600</v>
      </c>
      <c r="K637" s="13" t="s">
        <v>41</v>
      </c>
      <c r="L637" s="11" t="s">
        <v>1462</v>
      </c>
      <c r="M637" s="11"/>
      <c r="N637" s="11">
        <v>10</v>
      </c>
      <c r="O637" s="11" t="s">
        <v>288</v>
      </c>
      <c r="P637" s="11" t="s">
        <v>1330</v>
      </c>
      <c r="Q637" s="11"/>
      <c r="R637" s="11"/>
      <c r="S637" s="13"/>
      <c r="T637" s="11"/>
      <c r="U637" s="13"/>
      <c r="V637" s="17"/>
      <c r="W637" s="38">
        <v>48</v>
      </c>
      <c r="X637" s="21" t="s">
        <v>2418</v>
      </c>
      <c r="Y637" s="25">
        <v>48</v>
      </c>
      <c r="Z637" s="25">
        <f t="shared" si="65"/>
        <v>59.04</v>
      </c>
      <c r="AA637" s="13">
        <v>0.4</v>
      </c>
      <c r="AB637" s="27">
        <f t="shared" si="66"/>
        <v>28.799999999999997</v>
      </c>
      <c r="AC637" s="13">
        <v>0.45</v>
      </c>
      <c r="AD637" s="37">
        <f t="shared" si="67"/>
        <v>26.400000000000002</v>
      </c>
      <c r="AE637" s="70"/>
      <c r="AF637" s="11"/>
      <c r="AG637" s="41">
        <f t="shared" si="68"/>
        <v>48</v>
      </c>
    </row>
    <row r="638" spans="1:33">
      <c r="A638" s="11">
        <v>738360570</v>
      </c>
      <c r="B638" s="11" t="s">
        <v>35</v>
      </c>
      <c r="C638" s="11" t="s">
        <v>74</v>
      </c>
      <c r="D638" s="11"/>
      <c r="E638" s="12" t="s">
        <v>2694</v>
      </c>
      <c r="F638" s="77" t="s">
        <v>2695</v>
      </c>
      <c r="G638" s="13" t="s">
        <v>2685</v>
      </c>
      <c r="H638" s="20" t="s">
        <v>2696</v>
      </c>
      <c r="I638" s="13" t="s">
        <v>958</v>
      </c>
      <c r="J638" s="13" t="s">
        <v>2600</v>
      </c>
      <c r="K638" s="13" t="s">
        <v>41</v>
      </c>
      <c r="L638" s="11" t="s">
        <v>1462</v>
      </c>
      <c r="M638" s="11"/>
      <c r="N638" s="11">
        <v>10</v>
      </c>
      <c r="O638" s="11" t="s">
        <v>2687</v>
      </c>
      <c r="P638" s="11" t="s">
        <v>1330</v>
      </c>
      <c r="Q638" s="11"/>
      <c r="R638" s="11"/>
      <c r="S638" s="13"/>
      <c r="T638" s="11"/>
      <c r="U638" s="63">
        <v>2.99</v>
      </c>
      <c r="V638" s="17">
        <f t="shared" si="58"/>
        <v>0</v>
      </c>
      <c r="W638" s="38">
        <v>2.99</v>
      </c>
      <c r="X638" s="21" t="s">
        <v>2687</v>
      </c>
      <c r="Y638" s="25">
        <f t="shared" si="59"/>
        <v>29.900000000000002</v>
      </c>
      <c r="Z638" s="25">
        <f t="shared" si="60"/>
        <v>36.777000000000001</v>
      </c>
      <c r="AA638" s="13">
        <v>0.4</v>
      </c>
      <c r="AB638" s="27">
        <f t="shared" si="61"/>
        <v>1.794</v>
      </c>
      <c r="AC638" s="13">
        <v>0.45</v>
      </c>
      <c r="AD638" s="37">
        <f t="shared" si="62"/>
        <v>1.6445000000000003</v>
      </c>
      <c r="AE638" s="70"/>
      <c r="AF638" s="11"/>
      <c r="AG638" s="41">
        <f t="shared" si="63"/>
        <v>2.99</v>
      </c>
    </row>
    <row r="639" spans="1:33">
      <c r="A639" s="11">
        <v>738360571</v>
      </c>
      <c r="B639" s="11" t="s">
        <v>35</v>
      </c>
      <c r="C639" s="11" t="s">
        <v>74</v>
      </c>
      <c r="D639" s="11"/>
      <c r="E639" s="12" t="s">
        <v>2694</v>
      </c>
      <c r="F639" s="77" t="s">
        <v>2684</v>
      </c>
      <c r="G639" s="13" t="s">
        <v>2685</v>
      </c>
      <c r="H639" s="20" t="s">
        <v>2697</v>
      </c>
      <c r="I639" s="13" t="s">
        <v>958</v>
      </c>
      <c r="J639" s="13" t="s">
        <v>2600</v>
      </c>
      <c r="K639" s="13" t="s">
        <v>41</v>
      </c>
      <c r="L639" s="11" t="s">
        <v>1462</v>
      </c>
      <c r="M639" s="11"/>
      <c r="N639" s="11">
        <v>50</v>
      </c>
      <c r="O639" s="11" t="s">
        <v>2687</v>
      </c>
      <c r="P639" s="11" t="s">
        <v>1330</v>
      </c>
      <c r="Q639" s="11"/>
      <c r="R639" s="11"/>
      <c r="S639" s="13"/>
      <c r="T639" s="11"/>
      <c r="U639" s="63">
        <v>2.5</v>
      </c>
      <c r="V639" s="17">
        <f t="shared" si="58"/>
        <v>0</v>
      </c>
      <c r="W639" s="38">
        <v>2.5</v>
      </c>
      <c r="X639" s="21" t="s">
        <v>2687</v>
      </c>
      <c r="Y639" s="25">
        <f t="shared" si="59"/>
        <v>125</v>
      </c>
      <c r="Z639" s="25">
        <f t="shared" si="60"/>
        <v>153.75</v>
      </c>
      <c r="AA639" s="13">
        <v>0.4</v>
      </c>
      <c r="AB639" s="27">
        <f t="shared" si="61"/>
        <v>1.5</v>
      </c>
      <c r="AC639" s="13">
        <v>0.45</v>
      </c>
      <c r="AD639" s="37">
        <f t="shared" si="62"/>
        <v>1.375</v>
      </c>
      <c r="AE639" s="70"/>
      <c r="AF639" s="11"/>
      <c r="AG639" s="41">
        <f t="shared" si="63"/>
        <v>2.5</v>
      </c>
    </row>
    <row r="640" spans="1:33">
      <c r="A640" s="11">
        <v>738720672</v>
      </c>
      <c r="B640" s="11" t="s">
        <v>35</v>
      </c>
      <c r="C640" s="11" t="s">
        <v>1466</v>
      </c>
      <c r="D640" s="11"/>
      <c r="E640" s="12" t="s">
        <v>2698</v>
      </c>
      <c r="F640" s="77" t="s">
        <v>2592</v>
      </c>
      <c r="G640" s="13" t="s">
        <v>2699</v>
      </c>
      <c r="H640" s="20" t="s">
        <v>2700</v>
      </c>
      <c r="I640" s="13" t="s">
        <v>958</v>
      </c>
      <c r="J640" s="13" t="s">
        <v>2600</v>
      </c>
      <c r="K640" s="13" t="s">
        <v>41</v>
      </c>
      <c r="L640" s="11" t="s">
        <v>1462</v>
      </c>
      <c r="M640" s="11"/>
      <c r="N640" s="11">
        <v>1</v>
      </c>
      <c r="O640" s="11" t="s">
        <v>288</v>
      </c>
      <c r="P640" s="11" t="s">
        <v>1465</v>
      </c>
      <c r="Q640" s="11"/>
      <c r="R640" s="11"/>
      <c r="S640" s="13"/>
      <c r="T640" s="11"/>
      <c r="U640" s="63">
        <v>3.5</v>
      </c>
      <c r="V640" s="17">
        <f t="shared" si="58"/>
        <v>0</v>
      </c>
      <c r="W640" s="38">
        <v>3.5</v>
      </c>
      <c r="X640" s="21" t="s">
        <v>288</v>
      </c>
      <c r="Y640" s="25">
        <f t="shared" si="59"/>
        <v>3.5</v>
      </c>
      <c r="Z640" s="25">
        <f t="shared" si="60"/>
        <v>4.3049999999999997</v>
      </c>
      <c r="AA640" s="13">
        <v>0.4</v>
      </c>
      <c r="AB640" s="27">
        <f t="shared" si="61"/>
        <v>2.1</v>
      </c>
      <c r="AC640" s="13">
        <v>0.45</v>
      </c>
      <c r="AD640" s="37">
        <f t="shared" si="62"/>
        <v>1.9250000000000003</v>
      </c>
      <c r="AE640" s="70"/>
      <c r="AF640" s="11"/>
      <c r="AG640" s="41">
        <f t="shared" si="63"/>
        <v>3.5</v>
      </c>
    </row>
    <row r="641" spans="1:33">
      <c r="A641" s="11">
        <v>738720674</v>
      </c>
      <c r="B641" s="11" t="s">
        <v>35</v>
      </c>
      <c r="C641" s="11" t="s">
        <v>1466</v>
      </c>
      <c r="D641" s="11"/>
      <c r="E641" s="12" t="s">
        <v>2698</v>
      </c>
      <c r="F641" s="77" t="s">
        <v>2701</v>
      </c>
      <c r="G641" s="13" t="s">
        <v>2702</v>
      </c>
      <c r="H641" s="20" t="s">
        <v>2703</v>
      </c>
      <c r="I641" s="13" t="s">
        <v>958</v>
      </c>
      <c r="J641" s="13" t="s">
        <v>2600</v>
      </c>
      <c r="K641" s="13" t="s">
        <v>41</v>
      </c>
      <c r="L641" s="11" t="s">
        <v>1462</v>
      </c>
      <c r="M641" s="11"/>
      <c r="N641" s="11">
        <v>1</v>
      </c>
      <c r="O641" s="11" t="s">
        <v>288</v>
      </c>
      <c r="P641" s="11" t="s">
        <v>1465</v>
      </c>
      <c r="Q641" s="11"/>
      <c r="R641" s="11"/>
      <c r="S641" s="13"/>
      <c r="T641" s="11"/>
      <c r="U641" s="63">
        <v>3.5</v>
      </c>
      <c r="V641" s="17">
        <f t="shared" si="58"/>
        <v>0</v>
      </c>
      <c r="W641" s="38">
        <v>3.5</v>
      </c>
      <c r="X641" s="21" t="s">
        <v>288</v>
      </c>
      <c r="Y641" s="25">
        <f t="shared" si="59"/>
        <v>3.5</v>
      </c>
      <c r="Z641" s="25">
        <f t="shared" si="60"/>
        <v>4.3049999999999997</v>
      </c>
      <c r="AA641" s="13">
        <v>0.4</v>
      </c>
      <c r="AB641" s="27">
        <f t="shared" si="61"/>
        <v>2.1</v>
      </c>
      <c r="AC641" s="13">
        <v>0.45</v>
      </c>
      <c r="AD641" s="37">
        <f t="shared" si="62"/>
        <v>1.9250000000000003</v>
      </c>
      <c r="AE641" s="70"/>
      <c r="AF641" s="11"/>
      <c r="AG641" s="41">
        <f t="shared" si="63"/>
        <v>3.5</v>
      </c>
    </row>
    <row r="642" spans="1:33">
      <c r="A642" s="11">
        <v>738730058</v>
      </c>
      <c r="B642" s="11" t="s">
        <v>327</v>
      </c>
      <c r="C642" s="11" t="s">
        <v>1459</v>
      </c>
      <c r="D642" s="11"/>
      <c r="E642" s="12" t="s">
        <v>2704</v>
      </c>
      <c r="F642" s="77" t="s">
        <v>2705</v>
      </c>
      <c r="G642" s="13" t="s">
        <v>2706</v>
      </c>
      <c r="H642" s="20" t="s">
        <v>2707</v>
      </c>
      <c r="I642" s="13" t="s">
        <v>958</v>
      </c>
      <c r="J642" s="13" t="s">
        <v>2600</v>
      </c>
      <c r="K642" s="13" t="s">
        <v>41</v>
      </c>
      <c r="L642" s="11" t="s">
        <v>1462</v>
      </c>
      <c r="M642" s="11"/>
      <c r="N642" s="11">
        <v>1</v>
      </c>
      <c r="O642" s="11" t="s">
        <v>288</v>
      </c>
      <c r="P642" s="11" t="s">
        <v>1330</v>
      </c>
      <c r="Q642" s="11"/>
      <c r="R642" s="11"/>
      <c r="S642" s="13"/>
      <c r="T642" s="11"/>
      <c r="U642" s="63">
        <v>32</v>
      </c>
      <c r="V642" s="17">
        <f t="shared" si="58"/>
        <v>7.2463768115942018E-2</v>
      </c>
      <c r="W642" s="38">
        <v>34.5</v>
      </c>
      <c r="X642" s="21" t="s">
        <v>288</v>
      </c>
      <c r="Y642" s="25">
        <f t="shared" si="59"/>
        <v>34.5</v>
      </c>
      <c r="Z642" s="25">
        <f t="shared" si="60"/>
        <v>42.435000000000002</v>
      </c>
      <c r="AA642" s="13">
        <v>0.4</v>
      </c>
      <c r="AB642" s="27">
        <f t="shared" si="61"/>
        <v>20.7</v>
      </c>
      <c r="AC642" s="13">
        <v>0.45</v>
      </c>
      <c r="AD642" s="37">
        <f t="shared" si="62"/>
        <v>18.975000000000001</v>
      </c>
      <c r="AE642" s="70"/>
      <c r="AF642" s="11"/>
      <c r="AG642" s="41">
        <f t="shared" si="63"/>
        <v>34.5</v>
      </c>
    </row>
    <row r="643" spans="1:33">
      <c r="A643" s="11">
        <v>738650048</v>
      </c>
      <c r="B643" s="11" t="s">
        <v>65</v>
      </c>
      <c r="C643" s="11" t="s">
        <v>74</v>
      </c>
      <c r="D643" s="11"/>
      <c r="E643" s="12" t="s">
        <v>2708</v>
      </c>
      <c r="F643" s="77"/>
      <c r="G643" s="13"/>
      <c r="H643" s="20" t="s">
        <v>2709</v>
      </c>
      <c r="I643" s="13" t="s">
        <v>1487</v>
      </c>
      <c r="J643" s="13" t="s">
        <v>1544</v>
      </c>
      <c r="K643" s="13" t="s">
        <v>41</v>
      </c>
      <c r="L643" s="11" t="s">
        <v>78</v>
      </c>
      <c r="M643" s="11"/>
      <c r="N643" s="11">
        <v>1</v>
      </c>
      <c r="O643" s="11" t="s">
        <v>2710</v>
      </c>
      <c r="P643" s="11"/>
      <c r="Q643" s="11"/>
      <c r="R643" s="11"/>
      <c r="S643" s="13"/>
      <c r="T643" s="11"/>
      <c r="U643" s="13">
        <v>25</v>
      </c>
      <c r="V643" s="17">
        <f t="shared" si="58"/>
        <v>3.8461538461538436E-2</v>
      </c>
      <c r="W643" s="38">
        <v>26</v>
      </c>
      <c r="X643" s="21" t="s">
        <v>2418</v>
      </c>
      <c r="Y643" s="25">
        <f t="shared" si="59"/>
        <v>26</v>
      </c>
      <c r="Z643" s="25">
        <f t="shared" si="60"/>
        <v>31.98</v>
      </c>
      <c r="AA643" s="13">
        <v>0.4</v>
      </c>
      <c r="AB643" s="27">
        <f t="shared" si="61"/>
        <v>15.6</v>
      </c>
      <c r="AC643" s="13">
        <v>0.45</v>
      </c>
      <c r="AD643" s="37">
        <f t="shared" si="62"/>
        <v>14.3</v>
      </c>
      <c r="AE643" s="70"/>
      <c r="AF643" s="11"/>
      <c r="AG643" s="41">
        <f t="shared" si="63"/>
        <v>26</v>
      </c>
    </row>
    <row r="644" spans="1:33">
      <c r="A644" s="11">
        <v>738650049</v>
      </c>
      <c r="B644" s="11" t="s">
        <v>65</v>
      </c>
      <c r="C644" s="11" t="s">
        <v>74</v>
      </c>
      <c r="D644" s="11"/>
      <c r="E644" s="12" t="s">
        <v>2711</v>
      </c>
      <c r="F644" s="77"/>
      <c r="G644" s="13"/>
      <c r="H644" s="20" t="s">
        <v>2712</v>
      </c>
      <c r="I644" s="13" t="s">
        <v>1487</v>
      </c>
      <c r="J644" s="13" t="s">
        <v>1544</v>
      </c>
      <c r="K644" s="13" t="s">
        <v>41</v>
      </c>
      <c r="L644" s="11" t="s">
        <v>78</v>
      </c>
      <c r="M644" s="11"/>
      <c r="N644" s="11">
        <v>1</v>
      </c>
      <c r="O644" s="11" t="s">
        <v>2418</v>
      </c>
      <c r="P644" s="11"/>
      <c r="Q644" s="11">
        <v>1</v>
      </c>
      <c r="R644" s="11">
        <v>0</v>
      </c>
      <c r="S644" s="13"/>
      <c r="T644" s="11"/>
      <c r="U644" s="13">
        <v>16.95</v>
      </c>
      <c r="V644" s="17">
        <f t="shared" si="58"/>
        <v>4.2372881355932202E-2</v>
      </c>
      <c r="W644" s="38">
        <v>17.7</v>
      </c>
      <c r="X644" s="21" t="s">
        <v>2418</v>
      </c>
      <c r="Y644" s="25">
        <f t="shared" si="59"/>
        <v>17.7</v>
      </c>
      <c r="Z644" s="25">
        <f t="shared" si="60"/>
        <v>21.770999999999997</v>
      </c>
      <c r="AA644" s="13">
        <v>0.4</v>
      </c>
      <c r="AB644" s="27">
        <f t="shared" si="61"/>
        <v>10.62</v>
      </c>
      <c r="AC644" s="13">
        <v>0.45</v>
      </c>
      <c r="AD644" s="37">
        <f t="shared" si="62"/>
        <v>9.7350000000000012</v>
      </c>
      <c r="AE644" s="70"/>
      <c r="AF644" s="11"/>
      <c r="AG644" s="41">
        <f t="shared" si="63"/>
        <v>17.7</v>
      </c>
    </row>
    <row r="645" spans="1:33">
      <c r="A645" s="11">
        <v>738720096</v>
      </c>
      <c r="B645" s="11" t="s">
        <v>65</v>
      </c>
      <c r="C645" s="11" t="s">
        <v>47</v>
      </c>
      <c r="D645" s="11"/>
      <c r="E645" s="12" t="s">
        <v>2713</v>
      </c>
      <c r="F645" s="77"/>
      <c r="G645" s="13"/>
      <c r="H645" s="20" t="s">
        <v>2714</v>
      </c>
      <c r="I645" s="13" t="s">
        <v>1487</v>
      </c>
      <c r="J645" s="13" t="s">
        <v>1488</v>
      </c>
      <c r="K645" s="13" t="s">
        <v>41</v>
      </c>
      <c r="L645" s="11"/>
      <c r="M645" s="11"/>
      <c r="N645" s="11">
        <v>1</v>
      </c>
      <c r="O645" s="11" t="s">
        <v>288</v>
      </c>
      <c r="P645" s="11"/>
      <c r="Q645" s="11"/>
      <c r="R645" s="11"/>
      <c r="S645" s="13"/>
      <c r="T645" s="11"/>
      <c r="U645" s="13"/>
      <c r="V645" s="17">
        <f t="shared" si="58"/>
        <v>1</v>
      </c>
      <c r="W645" s="38">
        <v>51</v>
      </c>
      <c r="X645" s="21" t="s">
        <v>288</v>
      </c>
      <c r="Y645" s="25">
        <f t="shared" si="59"/>
        <v>51</v>
      </c>
      <c r="Z645" s="25">
        <f t="shared" si="60"/>
        <v>62.73</v>
      </c>
      <c r="AA645" s="13">
        <v>0.4</v>
      </c>
      <c r="AB645" s="27">
        <f t="shared" si="61"/>
        <v>30.599999999999998</v>
      </c>
      <c r="AC645" s="13">
        <v>0.45</v>
      </c>
      <c r="AD645" s="37">
        <f t="shared" si="62"/>
        <v>28.05</v>
      </c>
      <c r="AE645" s="70"/>
      <c r="AF645" s="11"/>
      <c r="AG645" s="41">
        <f t="shared" si="63"/>
        <v>51</v>
      </c>
    </row>
    <row r="646" spans="1:33">
      <c r="A646" s="11">
        <v>738720183</v>
      </c>
      <c r="B646" s="11" t="s">
        <v>65</v>
      </c>
      <c r="C646" s="11" t="s">
        <v>47</v>
      </c>
      <c r="D646" s="11"/>
      <c r="E646" s="12" t="s">
        <v>2715</v>
      </c>
      <c r="F646" s="77"/>
      <c r="G646" s="13"/>
      <c r="H646" s="20" t="s">
        <v>2716</v>
      </c>
      <c r="I646" s="13" t="s">
        <v>1487</v>
      </c>
      <c r="J646" s="13" t="s">
        <v>1488</v>
      </c>
      <c r="K646" s="13" t="s">
        <v>41</v>
      </c>
      <c r="L646" s="11"/>
      <c r="M646" s="11"/>
      <c r="N646" s="11">
        <v>1</v>
      </c>
      <c r="O646" s="11" t="s">
        <v>288</v>
      </c>
      <c r="P646" s="11"/>
      <c r="Q646" s="11" t="e">
        <v>#N/A</v>
      </c>
      <c r="R646" s="11" t="e">
        <v>#N/A</v>
      </c>
      <c r="S646" s="13"/>
      <c r="T646" s="11"/>
      <c r="U646" s="13"/>
      <c r="V646" s="17">
        <f t="shared" ref="V646:V647" si="69">1-(U646/W646)</f>
        <v>1</v>
      </c>
      <c r="W646" s="38">
        <v>51</v>
      </c>
      <c r="X646" s="21" t="s">
        <v>288</v>
      </c>
      <c r="Y646" s="25">
        <f t="shared" si="59"/>
        <v>51</v>
      </c>
      <c r="Z646" s="25">
        <f t="shared" ref="Z646:Z647" si="70">Y646*1.23</f>
        <v>62.73</v>
      </c>
      <c r="AA646" s="13">
        <v>0.4</v>
      </c>
      <c r="AB646" s="27">
        <f t="shared" ref="AB646:AB709" si="71">W646*(1-AA646)</f>
        <v>30.599999999999998</v>
      </c>
      <c r="AC646" s="13">
        <v>0.45</v>
      </c>
      <c r="AD646" s="37">
        <f t="shared" ref="AD646:AD709" si="72">W646*(1-AC646)</f>
        <v>28.05</v>
      </c>
      <c r="AE646" s="70"/>
      <c r="AF646" s="11"/>
      <c r="AG646" s="41">
        <f t="shared" ref="AG646:AG709" si="73">W646*(1-(AF646/100))</f>
        <v>51</v>
      </c>
    </row>
    <row r="647" spans="1:33">
      <c r="A647" s="11">
        <v>738720091</v>
      </c>
      <c r="B647" s="11" t="s">
        <v>65</v>
      </c>
      <c r="C647" s="11" t="s">
        <v>47</v>
      </c>
      <c r="D647" s="11"/>
      <c r="E647" s="12" t="s">
        <v>2717</v>
      </c>
      <c r="F647" s="77"/>
      <c r="G647" s="13"/>
      <c r="H647" s="20" t="s">
        <v>2718</v>
      </c>
      <c r="I647" s="13" t="s">
        <v>1487</v>
      </c>
      <c r="J647" s="13" t="s">
        <v>1488</v>
      </c>
      <c r="K647" s="13" t="s">
        <v>41</v>
      </c>
      <c r="L647" s="11"/>
      <c r="M647" s="11"/>
      <c r="N647" s="11">
        <v>1</v>
      </c>
      <c r="O647" s="11" t="s">
        <v>288</v>
      </c>
      <c r="P647" s="11"/>
      <c r="Q647" s="11" t="e">
        <v>#N/A</v>
      </c>
      <c r="R647" s="11" t="e">
        <v>#N/A</v>
      </c>
      <c r="S647" s="13"/>
      <c r="T647" s="11"/>
      <c r="U647" s="13"/>
      <c r="V647" s="17">
        <f t="shared" si="69"/>
        <v>1</v>
      </c>
      <c r="W647" s="38">
        <v>51</v>
      </c>
      <c r="X647" s="21" t="s">
        <v>288</v>
      </c>
      <c r="Y647" s="25">
        <f t="shared" si="59"/>
        <v>51</v>
      </c>
      <c r="Z647" s="25">
        <f t="shared" si="70"/>
        <v>62.73</v>
      </c>
      <c r="AA647" s="13">
        <v>0.4</v>
      </c>
      <c r="AB647" s="27">
        <f t="shared" si="71"/>
        <v>30.599999999999998</v>
      </c>
      <c r="AC647" s="13">
        <v>0.45</v>
      </c>
      <c r="AD647" s="37">
        <f t="shared" si="72"/>
        <v>28.05</v>
      </c>
      <c r="AE647" s="70"/>
      <c r="AF647" s="11"/>
      <c r="AG647" s="41">
        <f t="shared" si="73"/>
        <v>51</v>
      </c>
    </row>
  </sheetData>
  <autoFilter ref="A1:AG647" xr:uid="{3BB4A46B-4BEF-448E-B0F6-5E5F7DD34FB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13F8-D1D6-441C-A53A-9745CC763040}">
  <dimension ref="A1:AG225"/>
  <sheetViews>
    <sheetView workbookViewId="0">
      <pane xSplit="11" ySplit="1" topLeftCell="L201" activePane="bottomRight" state="frozen"/>
      <selection pane="bottomRight" activeCell="H221" sqref="A221:H221"/>
      <selection pane="bottomLeft" activeCell="A2" sqref="A2"/>
      <selection pane="topRight" activeCell="L1" sqref="L1"/>
    </sheetView>
  </sheetViews>
  <sheetFormatPr defaultRowHeight="15" outlineLevelCol="1"/>
  <cols>
    <col min="1" max="1" width="13.42578125" style="2" bestFit="1" customWidth="1"/>
    <col min="2" max="2" width="11.7109375" bestFit="1" customWidth="1"/>
    <col min="3" max="3" width="14.28515625" bestFit="1" customWidth="1"/>
    <col min="4" max="4" width="10.28515625" hidden="1" customWidth="1"/>
    <col min="5" max="5" width="15.85546875" hidden="1" customWidth="1"/>
    <col min="6" max="6" width="8.28515625" hidden="1" customWidth="1"/>
    <col min="7" max="7" width="11.28515625" hidden="1" customWidth="1"/>
    <col min="8" max="8" width="49.5703125" style="1" customWidth="1"/>
    <col min="9" max="9" width="39.28515625" hidden="1" customWidth="1" outlineLevel="1" collapsed="1"/>
    <col min="10" max="10" width="31.7109375" hidden="1" customWidth="1" outlineLevel="1"/>
    <col min="11" max="11" width="10.85546875" hidden="1" customWidth="1" outlineLevel="1"/>
    <col min="12" max="12" width="9.85546875" customWidth="1" collapsed="1"/>
    <col min="13" max="13" width="16.140625" hidden="1" customWidth="1" outlineLevel="1"/>
    <col min="14" max="14" width="9.7109375" hidden="1" customWidth="1" outlineLevel="1"/>
    <col min="15" max="15" width="6.7109375" hidden="1" customWidth="1" outlineLevel="1"/>
    <col min="16" max="18" width="9.140625" hidden="1" customWidth="1" outlineLevel="1"/>
    <col min="19" max="19" width="9.140625" style="7" hidden="1" customWidth="1" outlineLevel="1"/>
    <col min="20" max="20" width="9.140625" hidden="1" customWidth="1" outlineLevel="1"/>
    <col min="21" max="21" width="9.140625" style="18" collapsed="1"/>
    <col min="22" max="22" width="9.28515625" style="19" customWidth="1"/>
    <col min="23" max="23" width="10.42578125" style="26" bestFit="1" customWidth="1"/>
    <col min="24" max="24" width="9.140625" style="1"/>
    <col min="25" max="26" width="9.140625" style="3"/>
    <col min="27" max="27" width="9.140625" style="7"/>
    <col min="28" max="28" width="9.140625" style="24"/>
    <col min="29" max="29" width="9.140625" style="7"/>
    <col min="30" max="30" width="9.140625" style="24"/>
    <col min="31" max="31" width="9.140625" style="7" hidden="1" customWidth="1" outlineLevel="1"/>
    <col min="32" max="32" width="9.140625" style="24" hidden="1" customWidth="1" outlineLevel="1"/>
    <col min="33" max="33" width="9.140625" collapsed="1"/>
  </cols>
  <sheetData>
    <row r="1" spans="1:32" s="5" customFormat="1" ht="48" customHeight="1">
      <c r="A1" s="50" t="s">
        <v>0</v>
      </c>
      <c r="B1" s="50" t="s">
        <v>1</v>
      </c>
      <c r="C1" s="50" t="s">
        <v>2</v>
      </c>
      <c r="D1" s="50" t="s">
        <v>3</v>
      </c>
      <c r="E1" s="50" t="s">
        <v>4</v>
      </c>
      <c r="F1" s="50" t="s">
        <v>5</v>
      </c>
      <c r="G1" s="50" t="s">
        <v>6</v>
      </c>
      <c r="H1" s="50" t="s">
        <v>7</v>
      </c>
      <c r="I1" s="49" t="s">
        <v>8</v>
      </c>
      <c r="J1" s="49" t="s">
        <v>9</v>
      </c>
      <c r="K1" s="49" t="s">
        <v>10</v>
      </c>
      <c r="L1" s="50" t="s">
        <v>11</v>
      </c>
      <c r="M1" s="4" t="s">
        <v>12</v>
      </c>
      <c r="N1" s="4" t="s">
        <v>13</v>
      </c>
      <c r="O1" s="4" t="s">
        <v>14</v>
      </c>
      <c r="P1" s="4" t="s">
        <v>15</v>
      </c>
      <c r="Q1" s="4" t="s">
        <v>16</v>
      </c>
      <c r="R1" s="4" t="s">
        <v>17</v>
      </c>
      <c r="S1" s="6" t="s">
        <v>18</v>
      </c>
      <c r="T1" s="4" t="s">
        <v>19</v>
      </c>
      <c r="U1" s="55" t="s">
        <v>20</v>
      </c>
      <c r="V1" s="56" t="s">
        <v>21</v>
      </c>
      <c r="W1" s="52" t="s">
        <v>22</v>
      </c>
      <c r="X1" s="50" t="s">
        <v>23</v>
      </c>
      <c r="Y1" s="51" t="s">
        <v>24</v>
      </c>
      <c r="Z1" s="51" t="s">
        <v>25</v>
      </c>
      <c r="AA1" s="57" t="s">
        <v>26</v>
      </c>
      <c r="AB1" s="52" t="s">
        <v>27</v>
      </c>
      <c r="AC1" s="57" t="s">
        <v>28</v>
      </c>
      <c r="AD1" s="52" t="s">
        <v>29</v>
      </c>
      <c r="AE1" s="57" t="s">
        <v>30</v>
      </c>
      <c r="AF1" s="52" t="s">
        <v>31</v>
      </c>
    </row>
    <row r="2" spans="1:32">
      <c r="A2" s="10">
        <v>738330189</v>
      </c>
      <c r="B2" s="11" t="s">
        <v>65</v>
      </c>
      <c r="C2" s="11" t="s">
        <v>2719</v>
      </c>
      <c r="D2" s="11"/>
      <c r="E2" s="11"/>
      <c r="F2" s="11"/>
      <c r="G2" s="11"/>
      <c r="H2" s="20" t="s">
        <v>2720</v>
      </c>
      <c r="I2" t="s">
        <v>1115</v>
      </c>
      <c r="J2" t="s">
        <v>2721</v>
      </c>
      <c r="K2" t="s">
        <v>1117</v>
      </c>
      <c r="L2" s="11" t="s">
        <v>78</v>
      </c>
      <c r="N2">
        <v>15</v>
      </c>
      <c r="O2" t="s">
        <v>44</v>
      </c>
      <c r="U2" s="16">
        <v>25.9</v>
      </c>
      <c r="V2" s="17">
        <f t="shared" ref="V2:V64" si="0">1-(U2/W2)</f>
        <v>0</v>
      </c>
      <c r="W2" s="53">
        <v>25.9</v>
      </c>
      <c r="X2" s="12" t="s">
        <v>44</v>
      </c>
      <c r="Y2" s="54">
        <f t="shared" ref="Y2:Y65" si="1">N2*W2</f>
        <v>388.5</v>
      </c>
      <c r="Z2" s="54">
        <f t="shared" ref="Z2:Z59" si="2">Y2*1.23</f>
        <v>477.85500000000002</v>
      </c>
      <c r="AA2" s="13">
        <v>0.4</v>
      </c>
      <c r="AB2" s="23">
        <f t="shared" ref="AB2:AB65" si="3">W2*(1-AA2)</f>
        <v>15.54</v>
      </c>
      <c r="AC2" s="13">
        <v>0.45</v>
      </c>
      <c r="AD2" s="23">
        <f t="shared" ref="AD2:AD65" si="4">W2*(1-AC2)</f>
        <v>14.245000000000001</v>
      </c>
      <c r="AE2" s="13">
        <v>0.5</v>
      </c>
      <c r="AF2" s="23">
        <f t="shared" ref="AF2:AF65" si="5">W2*(1-AE2)</f>
        <v>12.95</v>
      </c>
    </row>
    <row r="3" spans="1:32">
      <c r="A3" s="10">
        <v>738330185</v>
      </c>
      <c r="B3" s="11" t="s">
        <v>65</v>
      </c>
      <c r="C3" s="11" t="s">
        <v>2719</v>
      </c>
      <c r="D3" s="11"/>
      <c r="E3" s="11"/>
      <c r="F3" s="11"/>
      <c r="G3" s="11"/>
      <c r="H3" s="20" t="s">
        <v>2722</v>
      </c>
      <c r="I3" t="s">
        <v>1115</v>
      </c>
      <c r="J3" t="s">
        <v>2721</v>
      </c>
      <c r="K3" t="s">
        <v>1117</v>
      </c>
      <c r="L3" s="11" t="s">
        <v>78</v>
      </c>
      <c r="N3">
        <v>4.5</v>
      </c>
      <c r="O3" t="s">
        <v>44</v>
      </c>
      <c r="U3" s="16">
        <v>25.9</v>
      </c>
      <c r="V3" s="17">
        <f t="shared" si="0"/>
        <v>0</v>
      </c>
      <c r="W3" s="53">
        <v>25.9</v>
      </c>
      <c r="X3" s="12" t="s">
        <v>44</v>
      </c>
      <c r="Y3" s="54">
        <f t="shared" si="1"/>
        <v>116.55</v>
      </c>
      <c r="Z3" s="54">
        <f t="shared" si="2"/>
        <v>143.35649999999998</v>
      </c>
      <c r="AA3" s="13">
        <v>0.4</v>
      </c>
      <c r="AB3" s="23">
        <f t="shared" si="3"/>
        <v>15.54</v>
      </c>
      <c r="AC3" s="13">
        <v>0.45</v>
      </c>
      <c r="AD3" s="23">
        <f t="shared" si="4"/>
        <v>14.245000000000001</v>
      </c>
      <c r="AE3" s="13">
        <v>0.5</v>
      </c>
      <c r="AF3" s="23">
        <f t="shared" si="5"/>
        <v>12.95</v>
      </c>
    </row>
    <row r="4" spans="1:32">
      <c r="A4" s="10">
        <v>738330181</v>
      </c>
      <c r="B4" s="11" t="s">
        <v>65</v>
      </c>
      <c r="C4" s="11" t="s">
        <v>2719</v>
      </c>
      <c r="D4" s="11"/>
      <c r="E4" s="11"/>
      <c r="F4" s="11"/>
      <c r="G4" s="11"/>
      <c r="H4" s="20" t="s">
        <v>2723</v>
      </c>
      <c r="I4" t="s">
        <v>1115</v>
      </c>
      <c r="J4" t="s">
        <v>2721</v>
      </c>
      <c r="K4" t="s">
        <v>1117</v>
      </c>
      <c r="L4" s="11" t="s">
        <v>78</v>
      </c>
      <c r="N4">
        <v>7.5</v>
      </c>
      <c r="O4" t="s">
        <v>44</v>
      </c>
      <c r="U4" s="16">
        <v>25.9</v>
      </c>
      <c r="V4" s="17">
        <f t="shared" si="0"/>
        <v>0</v>
      </c>
      <c r="W4" s="53">
        <v>25.9</v>
      </c>
      <c r="X4" s="12" t="s">
        <v>44</v>
      </c>
      <c r="Y4" s="54">
        <f t="shared" si="1"/>
        <v>194.25</v>
      </c>
      <c r="Z4" s="54">
        <f t="shared" si="2"/>
        <v>238.92750000000001</v>
      </c>
      <c r="AA4" s="13">
        <v>0.4</v>
      </c>
      <c r="AB4" s="23">
        <f t="shared" si="3"/>
        <v>15.54</v>
      </c>
      <c r="AC4" s="13">
        <v>0.45</v>
      </c>
      <c r="AD4" s="23">
        <f t="shared" si="4"/>
        <v>14.245000000000001</v>
      </c>
      <c r="AE4" s="13">
        <v>0.5</v>
      </c>
      <c r="AF4" s="23">
        <f t="shared" si="5"/>
        <v>12.95</v>
      </c>
    </row>
    <row r="5" spans="1:32">
      <c r="A5" s="10">
        <v>738330191</v>
      </c>
      <c r="B5" s="11" t="s">
        <v>65</v>
      </c>
      <c r="C5" s="11" t="s">
        <v>2719</v>
      </c>
      <c r="D5" s="11"/>
      <c r="E5" s="11"/>
      <c r="F5" s="11"/>
      <c r="G5" s="11"/>
      <c r="H5" s="20" t="s">
        <v>2724</v>
      </c>
      <c r="I5" t="s">
        <v>1115</v>
      </c>
      <c r="J5" t="s">
        <v>2721</v>
      </c>
      <c r="K5" t="s">
        <v>1117</v>
      </c>
      <c r="L5" s="11" t="s">
        <v>78</v>
      </c>
      <c r="N5">
        <v>15</v>
      </c>
      <c r="O5" t="s">
        <v>44</v>
      </c>
      <c r="U5" s="16">
        <v>25.9</v>
      </c>
      <c r="V5" s="17">
        <f t="shared" si="0"/>
        <v>0</v>
      </c>
      <c r="W5" s="53">
        <v>25.9</v>
      </c>
      <c r="X5" s="12" t="s">
        <v>44</v>
      </c>
      <c r="Y5" s="54">
        <f t="shared" si="1"/>
        <v>388.5</v>
      </c>
      <c r="Z5" s="54">
        <f t="shared" si="2"/>
        <v>477.85500000000002</v>
      </c>
      <c r="AA5" s="13">
        <v>0.4</v>
      </c>
      <c r="AB5" s="23">
        <f t="shared" si="3"/>
        <v>15.54</v>
      </c>
      <c r="AC5" s="13">
        <v>0.45</v>
      </c>
      <c r="AD5" s="23">
        <f t="shared" si="4"/>
        <v>14.245000000000001</v>
      </c>
      <c r="AE5" s="13">
        <v>0.5</v>
      </c>
      <c r="AF5" s="23">
        <f t="shared" si="5"/>
        <v>12.95</v>
      </c>
    </row>
    <row r="6" spans="1:32">
      <c r="A6" s="10">
        <v>738330187</v>
      </c>
      <c r="B6" s="11" t="s">
        <v>65</v>
      </c>
      <c r="C6" s="11" t="s">
        <v>2719</v>
      </c>
      <c r="D6" s="11"/>
      <c r="E6" s="11"/>
      <c r="F6" s="11"/>
      <c r="G6" s="11"/>
      <c r="H6" s="20" t="s">
        <v>2725</v>
      </c>
      <c r="I6" t="s">
        <v>1115</v>
      </c>
      <c r="J6" t="s">
        <v>2721</v>
      </c>
      <c r="K6" t="s">
        <v>1117</v>
      </c>
      <c r="L6" s="11" t="s">
        <v>78</v>
      </c>
      <c r="N6">
        <v>4.5</v>
      </c>
      <c r="O6" t="s">
        <v>44</v>
      </c>
      <c r="U6" s="16">
        <v>25.9</v>
      </c>
      <c r="V6" s="17">
        <f t="shared" si="0"/>
        <v>0</v>
      </c>
      <c r="W6" s="53">
        <v>25.9</v>
      </c>
      <c r="X6" s="12" t="s">
        <v>44</v>
      </c>
      <c r="Y6" s="54">
        <f t="shared" si="1"/>
        <v>116.55</v>
      </c>
      <c r="Z6" s="54">
        <f t="shared" si="2"/>
        <v>143.35649999999998</v>
      </c>
      <c r="AA6" s="13">
        <v>0.4</v>
      </c>
      <c r="AB6" s="23">
        <f t="shared" si="3"/>
        <v>15.54</v>
      </c>
      <c r="AC6" s="13">
        <v>0.45</v>
      </c>
      <c r="AD6" s="23">
        <f t="shared" si="4"/>
        <v>14.245000000000001</v>
      </c>
      <c r="AE6" s="13">
        <v>0.5</v>
      </c>
      <c r="AF6" s="23">
        <f t="shared" si="5"/>
        <v>12.95</v>
      </c>
    </row>
    <row r="7" spans="1:32">
      <c r="A7" s="10">
        <v>738330183</v>
      </c>
      <c r="B7" s="11" t="s">
        <v>65</v>
      </c>
      <c r="C7" s="11" t="s">
        <v>2719</v>
      </c>
      <c r="D7" s="11"/>
      <c r="E7" s="11"/>
      <c r="F7" s="11"/>
      <c r="G7" s="11"/>
      <c r="H7" s="20" t="s">
        <v>2726</v>
      </c>
      <c r="I7" t="s">
        <v>1115</v>
      </c>
      <c r="J7" t="s">
        <v>2721</v>
      </c>
      <c r="K7" t="s">
        <v>1117</v>
      </c>
      <c r="L7" s="11" t="s">
        <v>78</v>
      </c>
      <c r="N7">
        <v>7.5</v>
      </c>
      <c r="O7" t="s">
        <v>44</v>
      </c>
      <c r="U7" s="16">
        <v>25.9</v>
      </c>
      <c r="V7" s="17">
        <f t="shared" si="0"/>
        <v>0</v>
      </c>
      <c r="W7" s="53">
        <v>25.9</v>
      </c>
      <c r="X7" s="12" t="s">
        <v>44</v>
      </c>
      <c r="Y7" s="54">
        <f t="shared" si="1"/>
        <v>194.25</v>
      </c>
      <c r="Z7" s="54">
        <f t="shared" si="2"/>
        <v>238.92750000000001</v>
      </c>
      <c r="AA7" s="13">
        <v>0.4</v>
      </c>
      <c r="AB7" s="23">
        <f t="shared" si="3"/>
        <v>15.54</v>
      </c>
      <c r="AC7" s="13">
        <v>0.45</v>
      </c>
      <c r="AD7" s="23">
        <f t="shared" si="4"/>
        <v>14.245000000000001</v>
      </c>
      <c r="AE7" s="13">
        <v>0.5</v>
      </c>
      <c r="AF7" s="23">
        <f t="shared" si="5"/>
        <v>12.95</v>
      </c>
    </row>
    <row r="8" spans="1:32">
      <c r="A8" s="10">
        <v>738330188</v>
      </c>
      <c r="B8" s="11" t="s">
        <v>65</v>
      </c>
      <c r="C8" s="11" t="s">
        <v>2719</v>
      </c>
      <c r="D8" s="11"/>
      <c r="E8" s="11"/>
      <c r="F8" s="11"/>
      <c r="G8" s="11"/>
      <c r="H8" s="20" t="s">
        <v>2727</v>
      </c>
      <c r="I8" t="s">
        <v>1115</v>
      </c>
      <c r="J8" t="s">
        <v>2721</v>
      </c>
      <c r="K8" t="s">
        <v>1117</v>
      </c>
      <c r="L8" s="11" t="s">
        <v>78</v>
      </c>
      <c r="N8">
        <v>15</v>
      </c>
      <c r="O8" t="s">
        <v>44</v>
      </c>
      <c r="U8" s="16">
        <v>25.9</v>
      </c>
      <c r="V8" s="17">
        <f t="shared" si="0"/>
        <v>0</v>
      </c>
      <c r="W8" s="53">
        <v>25.9</v>
      </c>
      <c r="X8" s="12" t="s">
        <v>44</v>
      </c>
      <c r="Y8" s="54">
        <f t="shared" si="1"/>
        <v>388.5</v>
      </c>
      <c r="Z8" s="54">
        <f t="shared" si="2"/>
        <v>477.85500000000002</v>
      </c>
      <c r="AA8" s="13">
        <v>0.4</v>
      </c>
      <c r="AB8" s="23">
        <f t="shared" si="3"/>
        <v>15.54</v>
      </c>
      <c r="AC8" s="13">
        <v>0.45</v>
      </c>
      <c r="AD8" s="23">
        <f t="shared" si="4"/>
        <v>14.245000000000001</v>
      </c>
      <c r="AE8" s="13">
        <v>0.5</v>
      </c>
      <c r="AF8" s="23">
        <f t="shared" si="5"/>
        <v>12.95</v>
      </c>
    </row>
    <row r="9" spans="1:32">
      <c r="A9" s="10">
        <v>738330184</v>
      </c>
      <c r="B9" s="11" t="s">
        <v>65</v>
      </c>
      <c r="C9" s="11" t="s">
        <v>2719</v>
      </c>
      <c r="D9" s="11"/>
      <c r="E9" s="11"/>
      <c r="F9" s="11"/>
      <c r="G9" s="11"/>
      <c r="H9" s="20" t="s">
        <v>2728</v>
      </c>
      <c r="I9" t="s">
        <v>1115</v>
      </c>
      <c r="J9" t="s">
        <v>2721</v>
      </c>
      <c r="K9" t="s">
        <v>1117</v>
      </c>
      <c r="L9" s="11" t="s">
        <v>78</v>
      </c>
      <c r="N9">
        <v>4.5</v>
      </c>
      <c r="O9" t="s">
        <v>44</v>
      </c>
      <c r="U9" s="16">
        <v>25.9</v>
      </c>
      <c r="V9" s="17">
        <f t="shared" si="0"/>
        <v>0</v>
      </c>
      <c r="W9" s="53">
        <v>25.9</v>
      </c>
      <c r="X9" s="12" t="s">
        <v>44</v>
      </c>
      <c r="Y9" s="54">
        <f t="shared" si="1"/>
        <v>116.55</v>
      </c>
      <c r="Z9" s="54">
        <f t="shared" si="2"/>
        <v>143.35649999999998</v>
      </c>
      <c r="AA9" s="13">
        <v>0.4</v>
      </c>
      <c r="AB9" s="23">
        <f t="shared" si="3"/>
        <v>15.54</v>
      </c>
      <c r="AC9" s="13">
        <v>0.45</v>
      </c>
      <c r="AD9" s="23">
        <f t="shared" si="4"/>
        <v>14.245000000000001</v>
      </c>
      <c r="AE9" s="13">
        <v>0.5</v>
      </c>
      <c r="AF9" s="23">
        <f t="shared" si="5"/>
        <v>12.95</v>
      </c>
    </row>
    <row r="10" spans="1:32">
      <c r="A10" s="10">
        <v>738330180</v>
      </c>
      <c r="B10" s="11" t="s">
        <v>65</v>
      </c>
      <c r="C10" s="11" t="s">
        <v>2719</v>
      </c>
      <c r="D10" s="11"/>
      <c r="E10" s="11"/>
      <c r="F10" s="11"/>
      <c r="G10" s="11"/>
      <c r="H10" s="20" t="s">
        <v>2729</v>
      </c>
      <c r="I10" t="s">
        <v>1115</v>
      </c>
      <c r="J10" t="s">
        <v>2721</v>
      </c>
      <c r="K10" t="s">
        <v>1117</v>
      </c>
      <c r="L10" s="11" t="s">
        <v>78</v>
      </c>
      <c r="N10">
        <v>7.5</v>
      </c>
      <c r="O10" t="s">
        <v>44</v>
      </c>
      <c r="U10" s="16">
        <v>25.9</v>
      </c>
      <c r="V10" s="17">
        <f t="shared" si="0"/>
        <v>0</v>
      </c>
      <c r="W10" s="53">
        <v>25.9</v>
      </c>
      <c r="X10" s="12" t="s">
        <v>44</v>
      </c>
      <c r="Y10" s="54">
        <f t="shared" si="1"/>
        <v>194.25</v>
      </c>
      <c r="Z10" s="54">
        <f t="shared" si="2"/>
        <v>238.92750000000001</v>
      </c>
      <c r="AA10" s="13">
        <v>0.4</v>
      </c>
      <c r="AB10" s="23">
        <f t="shared" si="3"/>
        <v>15.54</v>
      </c>
      <c r="AC10" s="13">
        <v>0.45</v>
      </c>
      <c r="AD10" s="23">
        <f t="shared" si="4"/>
        <v>14.245000000000001</v>
      </c>
      <c r="AE10" s="13">
        <v>0.5</v>
      </c>
      <c r="AF10" s="23">
        <f t="shared" si="5"/>
        <v>12.95</v>
      </c>
    </row>
    <row r="11" spans="1:32">
      <c r="A11" s="10">
        <v>738330190</v>
      </c>
      <c r="B11" s="11" t="s">
        <v>65</v>
      </c>
      <c r="C11" s="11" t="s">
        <v>2719</v>
      </c>
      <c r="D11" s="11"/>
      <c r="E11" s="11"/>
      <c r="F11" s="11"/>
      <c r="G11" s="11"/>
      <c r="H11" s="20" t="s">
        <v>2730</v>
      </c>
      <c r="I11" t="s">
        <v>1115</v>
      </c>
      <c r="J11" t="s">
        <v>2721</v>
      </c>
      <c r="K11" t="s">
        <v>1117</v>
      </c>
      <c r="L11" s="11" t="s">
        <v>78</v>
      </c>
      <c r="N11">
        <v>15</v>
      </c>
      <c r="O11" t="s">
        <v>44</v>
      </c>
      <c r="U11" s="16">
        <v>25.9</v>
      </c>
      <c r="V11" s="17">
        <f t="shared" si="0"/>
        <v>0</v>
      </c>
      <c r="W11" s="53">
        <v>25.9</v>
      </c>
      <c r="X11" s="12" t="s">
        <v>44</v>
      </c>
      <c r="Y11" s="54">
        <f t="shared" si="1"/>
        <v>388.5</v>
      </c>
      <c r="Z11" s="54">
        <f t="shared" si="2"/>
        <v>477.85500000000002</v>
      </c>
      <c r="AA11" s="13">
        <v>0.4</v>
      </c>
      <c r="AB11" s="23">
        <f t="shared" si="3"/>
        <v>15.54</v>
      </c>
      <c r="AC11" s="13">
        <v>0.45</v>
      </c>
      <c r="AD11" s="23">
        <f t="shared" si="4"/>
        <v>14.245000000000001</v>
      </c>
      <c r="AE11" s="13">
        <v>0.5</v>
      </c>
      <c r="AF11" s="23">
        <f t="shared" si="5"/>
        <v>12.95</v>
      </c>
    </row>
    <row r="12" spans="1:32">
      <c r="A12" s="10">
        <v>738330186</v>
      </c>
      <c r="B12" s="11" t="s">
        <v>65</v>
      </c>
      <c r="C12" s="11" t="s">
        <v>2719</v>
      </c>
      <c r="D12" s="11"/>
      <c r="E12" s="11"/>
      <c r="F12" s="11"/>
      <c r="G12" s="11"/>
      <c r="H12" s="20" t="s">
        <v>2731</v>
      </c>
      <c r="I12" t="s">
        <v>1115</v>
      </c>
      <c r="J12" t="s">
        <v>2721</v>
      </c>
      <c r="K12" t="s">
        <v>1117</v>
      </c>
      <c r="L12" s="11" t="s">
        <v>78</v>
      </c>
      <c r="N12">
        <v>4.5</v>
      </c>
      <c r="O12" t="s">
        <v>44</v>
      </c>
      <c r="U12" s="16">
        <v>25.9</v>
      </c>
      <c r="V12" s="17">
        <f t="shared" si="0"/>
        <v>0</v>
      </c>
      <c r="W12" s="53">
        <v>25.9</v>
      </c>
      <c r="X12" s="12" t="s">
        <v>44</v>
      </c>
      <c r="Y12" s="54">
        <f t="shared" si="1"/>
        <v>116.55</v>
      </c>
      <c r="Z12" s="54">
        <f t="shared" si="2"/>
        <v>143.35649999999998</v>
      </c>
      <c r="AA12" s="13">
        <v>0.4</v>
      </c>
      <c r="AB12" s="23">
        <f t="shared" si="3"/>
        <v>15.54</v>
      </c>
      <c r="AC12" s="13">
        <v>0.45</v>
      </c>
      <c r="AD12" s="23">
        <f t="shared" si="4"/>
        <v>14.245000000000001</v>
      </c>
      <c r="AE12" s="13">
        <v>0.5</v>
      </c>
      <c r="AF12" s="23">
        <f t="shared" si="5"/>
        <v>12.95</v>
      </c>
    </row>
    <row r="13" spans="1:32">
      <c r="A13" s="10">
        <v>738330182</v>
      </c>
      <c r="B13" s="11" t="s">
        <v>65</v>
      </c>
      <c r="C13" s="11" t="s">
        <v>2719</v>
      </c>
      <c r="D13" s="11"/>
      <c r="E13" s="11"/>
      <c r="F13" s="11"/>
      <c r="G13" s="11"/>
      <c r="H13" s="20" t="s">
        <v>2732</v>
      </c>
      <c r="I13" t="s">
        <v>1115</v>
      </c>
      <c r="J13" t="s">
        <v>2721</v>
      </c>
      <c r="K13" t="s">
        <v>1117</v>
      </c>
      <c r="L13" s="11" t="s">
        <v>78</v>
      </c>
      <c r="N13">
        <v>7.5</v>
      </c>
      <c r="O13" t="s">
        <v>44</v>
      </c>
      <c r="U13" s="16">
        <v>25.9</v>
      </c>
      <c r="V13" s="17">
        <f t="shared" si="0"/>
        <v>0</v>
      </c>
      <c r="W13" s="53">
        <v>25.9</v>
      </c>
      <c r="X13" s="12" t="s">
        <v>44</v>
      </c>
      <c r="Y13" s="54">
        <f t="shared" si="1"/>
        <v>194.25</v>
      </c>
      <c r="Z13" s="54">
        <f t="shared" si="2"/>
        <v>238.92750000000001</v>
      </c>
      <c r="AA13" s="13">
        <v>0.4</v>
      </c>
      <c r="AB13" s="23">
        <f t="shared" si="3"/>
        <v>15.54</v>
      </c>
      <c r="AC13" s="13">
        <v>0.45</v>
      </c>
      <c r="AD13" s="23">
        <f t="shared" si="4"/>
        <v>14.245000000000001</v>
      </c>
      <c r="AE13" s="13">
        <v>0.5</v>
      </c>
      <c r="AF13" s="23">
        <f t="shared" si="5"/>
        <v>12.95</v>
      </c>
    </row>
    <row r="14" spans="1:32">
      <c r="A14" s="10">
        <v>738330169</v>
      </c>
      <c r="B14" s="11" t="s">
        <v>65</v>
      </c>
      <c r="C14" s="11" t="s">
        <v>2719</v>
      </c>
      <c r="D14" s="11"/>
      <c r="E14" s="11"/>
      <c r="F14" s="11"/>
      <c r="G14" s="11"/>
      <c r="H14" s="20" t="s">
        <v>2733</v>
      </c>
      <c r="I14" t="s">
        <v>1115</v>
      </c>
      <c r="J14" t="s">
        <v>2721</v>
      </c>
      <c r="K14" t="s">
        <v>1117</v>
      </c>
      <c r="L14" s="11" t="s">
        <v>78</v>
      </c>
      <c r="N14">
        <v>12</v>
      </c>
      <c r="O14" t="s">
        <v>44</v>
      </c>
      <c r="U14" s="16">
        <v>12.7</v>
      </c>
      <c r="V14" s="17">
        <f t="shared" si="0"/>
        <v>0</v>
      </c>
      <c r="W14" s="53">
        <v>12.7</v>
      </c>
      <c r="X14" s="12" t="s">
        <v>44</v>
      </c>
      <c r="Y14" s="54">
        <f t="shared" si="1"/>
        <v>152.39999999999998</v>
      </c>
      <c r="Z14" s="54">
        <f t="shared" si="2"/>
        <v>187.45199999999997</v>
      </c>
      <c r="AA14" s="13">
        <v>0.4</v>
      </c>
      <c r="AB14" s="23">
        <f t="shared" si="3"/>
        <v>7.6199999999999992</v>
      </c>
      <c r="AC14" s="13">
        <v>0.45</v>
      </c>
      <c r="AD14" s="23">
        <f t="shared" si="4"/>
        <v>6.9850000000000003</v>
      </c>
      <c r="AE14" s="13">
        <v>0.5</v>
      </c>
      <c r="AF14" s="23">
        <f t="shared" si="5"/>
        <v>6.35</v>
      </c>
    </row>
    <row r="15" spans="1:32">
      <c r="A15" s="10">
        <v>738330050</v>
      </c>
      <c r="B15" s="11" t="s">
        <v>65</v>
      </c>
      <c r="C15" s="11" t="s">
        <v>2719</v>
      </c>
      <c r="D15" s="11"/>
      <c r="E15" s="11"/>
      <c r="F15" s="11"/>
      <c r="G15" s="11"/>
      <c r="H15" s="20" t="s">
        <v>2734</v>
      </c>
      <c r="I15" t="s">
        <v>1115</v>
      </c>
      <c r="J15" t="s">
        <v>2721</v>
      </c>
      <c r="K15" t="s">
        <v>1117</v>
      </c>
      <c r="L15" s="11" t="s">
        <v>78</v>
      </c>
      <c r="N15">
        <v>4.4000000000000004</v>
      </c>
      <c r="O15" t="s">
        <v>44</v>
      </c>
      <c r="U15" s="16">
        <v>19.3</v>
      </c>
      <c r="V15" s="17">
        <f t="shared" si="0"/>
        <v>0</v>
      </c>
      <c r="W15" s="53">
        <v>19.3</v>
      </c>
      <c r="X15" s="12" t="s">
        <v>44</v>
      </c>
      <c r="Y15" s="54">
        <f t="shared" si="1"/>
        <v>84.920000000000016</v>
      </c>
      <c r="Z15" s="54">
        <f t="shared" si="2"/>
        <v>104.45160000000001</v>
      </c>
      <c r="AA15" s="13">
        <v>0.4</v>
      </c>
      <c r="AB15" s="23">
        <f t="shared" si="3"/>
        <v>11.58</v>
      </c>
      <c r="AC15" s="13">
        <v>0.45</v>
      </c>
      <c r="AD15" s="23">
        <f t="shared" si="4"/>
        <v>10.615000000000002</v>
      </c>
      <c r="AE15" s="13">
        <v>0.5</v>
      </c>
      <c r="AF15" s="23">
        <f t="shared" si="5"/>
        <v>9.65</v>
      </c>
    </row>
    <row r="16" spans="1:32">
      <c r="A16" s="10">
        <v>738330049</v>
      </c>
      <c r="B16" s="11" t="s">
        <v>65</v>
      </c>
      <c r="C16" s="11" t="s">
        <v>2719</v>
      </c>
      <c r="D16" s="11"/>
      <c r="E16" s="11"/>
      <c r="F16" s="11"/>
      <c r="G16" s="11"/>
      <c r="H16" s="20" t="s">
        <v>2735</v>
      </c>
      <c r="I16" t="s">
        <v>1115</v>
      </c>
      <c r="J16" t="s">
        <v>2721</v>
      </c>
      <c r="K16" t="s">
        <v>1117</v>
      </c>
      <c r="L16" s="11" t="s">
        <v>78</v>
      </c>
      <c r="N16">
        <v>8.8000000000000007</v>
      </c>
      <c r="O16" t="s">
        <v>44</v>
      </c>
      <c r="U16" s="16">
        <v>17.8</v>
      </c>
      <c r="V16" s="17">
        <f t="shared" si="0"/>
        <v>0</v>
      </c>
      <c r="W16" s="53">
        <v>17.8</v>
      </c>
      <c r="X16" s="12" t="s">
        <v>44</v>
      </c>
      <c r="Y16" s="54">
        <f t="shared" si="1"/>
        <v>156.64000000000001</v>
      </c>
      <c r="Z16" s="54">
        <f t="shared" si="2"/>
        <v>192.66720000000001</v>
      </c>
      <c r="AA16" s="13">
        <v>0.4</v>
      </c>
      <c r="AB16" s="23">
        <f t="shared" si="3"/>
        <v>10.68</v>
      </c>
      <c r="AC16" s="13">
        <v>0.45</v>
      </c>
      <c r="AD16" s="23">
        <f t="shared" si="4"/>
        <v>9.7900000000000009</v>
      </c>
      <c r="AE16" s="13">
        <v>0.5</v>
      </c>
      <c r="AF16" s="23">
        <f t="shared" si="5"/>
        <v>8.9</v>
      </c>
    </row>
    <row r="17" spans="1:32">
      <c r="A17" s="10">
        <v>738330063</v>
      </c>
      <c r="B17" s="11" t="s">
        <v>65</v>
      </c>
      <c r="C17" s="11" t="s">
        <v>2719</v>
      </c>
      <c r="D17" s="11"/>
      <c r="E17" s="11"/>
      <c r="F17" s="11"/>
      <c r="G17" s="11"/>
      <c r="H17" s="20" t="s">
        <v>2736</v>
      </c>
      <c r="I17" t="s">
        <v>1115</v>
      </c>
      <c r="J17" t="s">
        <v>2721</v>
      </c>
      <c r="K17" t="s">
        <v>1117</v>
      </c>
      <c r="L17" s="11" t="s">
        <v>78</v>
      </c>
      <c r="N17">
        <v>12</v>
      </c>
      <c r="O17" t="s">
        <v>44</v>
      </c>
      <c r="U17" s="16">
        <v>17.600000000000001</v>
      </c>
      <c r="V17" s="17">
        <f t="shared" si="0"/>
        <v>0</v>
      </c>
      <c r="W17" s="53">
        <v>17.600000000000001</v>
      </c>
      <c r="X17" s="12" t="s">
        <v>44</v>
      </c>
      <c r="Y17" s="54">
        <f t="shared" si="1"/>
        <v>211.20000000000002</v>
      </c>
      <c r="Z17" s="54">
        <f t="shared" si="2"/>
        <v>259.77600000000001</v>
      </c>
      <c r="AA17" s="13">
        <v>0.4</v>
      </c>
      <c r="AB17" s="23">
        <f t="shared" si="3"/>
        <v>10.56</v>
      </c>
      <c r="AC17" s="13">
        <v>0.45</v>
      </c>
      <c r="AD17" s="23">
        <f t="shared" si="4"/>
        <v>9.6800000000000015</v>
      </c>
      <c r="AE17" s="13">
        <v>0.5</v>
      </c>
      <c r="AF17" s="23">
        <f t="shared" si="5"/>
        <v>8.8000000000000007</v>
      </c>
    </row>
    <row r="18" spans="1:32">
      <c r="A18" s="10">
        <v>738330064</v>
      </c>
      <c r="B18" s="11" t="s">
        <v>65</v>
      </c>
      <c r="C18" s="11" t="s">
        <v>2719</v>
      </c>
      <c r="D18" s="11"/>
      <c r="E18" s="11"/>
      <c r="F18" s="11"/>
      <c r="G18" s="11"/>
      <c r="H18" s="20" t="s">
        <v>2737</v>
      </c>
      <c r="I18" t="s">
        <v>1115</v>
      </c>
      <c r="J18" t="s">
        <v>2721</v>
      </c>
      <c r="K18" t="s">
        <v>1117</v>
      </c>
      <c r="L18" s="11" t="s">
        <v>78</v>
      </c>
      <c r="N18">
        <v>12</v>
      </c>
      <c r="O18" t="s">
        <v>44</v>
      </c>
      <c r="U18" s="16">
        <v>17.600000000000001</v>
      </c>
      <c r="V18" s="17">
        <f t="shared" si="0"/>
        <v>0</v>
      </c>
      <c r="W18" s="53">
        <v>17.600000000000001</v>
      </c>
      <c r="X18" s="12" t="s">
        <v>44</v>
      </c>
      <c r="Y18" s="54">
        <f t="shared" si="1"/>
        <v>211.20000000000002</v>
      </c>
      <c r="Z18" s="54">
        <f t="shared" si="2"/>
        <v>259.77600000000001</v>
      </c>
      <c r="AA18" s="13">
        <v>0.4</v>
      </c>
      <c r="AB18" s="23">
        <f t="shared" si="3"/>
        <v>10.56</v>
      </c>
      <c r="AC18" s="13">
        <v>0.45</v>
      </c>
      <c r="AD18" s="23">
        <f t="shared" si="4"/>
        <v>9.6800000000000015</v>
      </c>
      <c r="AE18" s="13">
        <v>0.5</v>
      </c>
      <c r="AF18" s="23">
        <f t="shared" si="5"/>
        <v>8.8000000000000007</v>
      </c>
    </row>
    <row r="19" spans="1:32">
      <c r="A19" s="10">
        <v>738330065</v>
      </c>
      <c r="B19" s="11" t="s">
        <v>65</v>
      </c>
      <c r="C19" s="11" t="s">
        <v>2719</v>
      </c>
      <c r="D19" s="11"/>
      <c r="E19" s="11"/>
      <c r="F19" s="11"/>
      <c r="G19" s="11"/>
      <c r="H19" s="20" t="s">
        <v>2738</v>
      </c>
      <c r="I19" t="s">
        <v>1115</v>
      </c>
      <c r="J19" t="s">
        <v>2721</v>
      </c>
      <c r="K19" t="s">
        <v>1117</v>
      </c>
      <c r="L19" s="11" t="s">
        <v>78</v>
      </c>
      <c r="N19">
        <v>12</v>
      </c>
      <c r="O19" t="s">
        <v>44</v>
      </c>
      <c r="U19" s="16">
        <v>17.600000000000001</v>
      </c>
      <c r="V19" s="17">
        <f t="shared" si="0"/>
        <v>0</v>
      </c>
      <c r="W19" s="53">
        <v>17.600000000000001</v>
      </c>
      <c r="X19" s="12" t="s">
        <v>44</v>
      </c>
      <c r="Y19" s="54">
        <f t="shared" si="1"/>
        <v>211.20000000000002</v>
      </c>
      <c r="Z19" s="54">
        <f t="shared" si="2"/>
        <v>259.77600000000001</v>
      </c>
      <c r="AA19" s="13">
        <v>0.4</v>
      </c>
      <c r="AB19" s="23">
        <f t="shared" si="3"/>
        <v>10.56</v>
      </c>
      <c r="AC19" s="13">
        <v>0.45</v>
      </c>
      <c r="AD19" s="23">
        <f t="shared" si="4"/>
        <v>9.6800000000000015</v>
      </c>
      <c r="AE19" s="13">
        <v>0.5</v>
      </c>
      <c r="AF19" s="23">
        <f t="shared" si="5"/>
        <v>8.8000000000000007</v>
      </c>
    </row>
    <row r="20" spans="1:32">
      <c r="A20" s="10">
        <v>738330066</v>
      </c>
      <c r="B20" s="11" t="s">
        <v>65</v>
      </c>
      <c r="C20" s="11" t="s">
        <v>2719</v>
      </c>
      <c r="D20" s="11"/>
      <c r="E20" s="11"/>
      <c r="F20" s="11"/>
      <c r="G20" s="11"/>
      <c r="H20" s="20" t="s">
        <v>2739</v>
      </c>
      <c r="I20" t="s">
        <v>1115</v>
      </c>
      <c r="J20" t="s">
        <v>2721</v>
      </c>
      <c r="K20" t="s">
        <v>1117</v>
      </c>
      <c r="L20" s="11" t="s">
        <v>78</v>
      </c>
      <c r="N20">
        <v>12</v>
      </c>
      <c r="O20" t="s">
        <v>44</v>
      </c>
      <c r="U20" s="16">
        <v>17.600000000000001</v>
      </c>
      <c r="V20" s="17">
        <f t="shared" si="0"/>
        <v>0</v>
      </c>
      <c r="W20" s="53">
        <v>17.600000000000001</v>
      </c>
      <c r="X20" s="12" t="s">
        <v>44</v>
      </c>
      <c r="Y20" s="54">
        <f t="shared" si="1"/>
        <v>211.20000000000002</v>
      </c>
      <c r="Z20" s="54">
        <f t="shared" si="2"/>
        <v>259.77600000000001</v>
      </c>
      <c r="AA20" s="13">
        <v>0.4</v>
      </c>
      <c r="AB20" s="23">
        <f t="shared" si="3"/>
        <v>10.56</v>
      </c>
      <c r="AC20" s="13">
        <v>0.45</v>
      </c>
      <c r="AD20" s="23">
        <f t="shared" si="4"/>
        <v>9.6800000000000015</v>
      </c>
      <c r="AE20" s="13">
        <v>0.5</v>
      </c>
      <c r="AF20" s="23">
        <f t="shared" si="5"/>
        <v>8.8000000000000007</v>
      </c>
    </row>
    <row r="21" spans="1:32">
      <c r="A21" s="10">
        <v>738330067</v>
      </c>
      <c r="B21" s="11" t="s">
        <v>65</v>
      </c>
      <c r="C21" s="11" t="s">
        <v>2719</v>
      </c>
      <c r="D21" s="11"/>
      <c r="E21" s="11"/>
      <c r="F21" s="11"/>
      <c r="G21" s="11"/>
      <c r="H21" s="20" t="s">
        <v>2740</v>
      </c>
      <c r="I21" t="s">
        <v>1115</v>
      </c>
      <c r="J21" t="s">
        <v>2721</v>
      </c>
      <c r="K21" t="s">
        <v>1117</v>
      </c>
      <c r="L21" s="11" t="s">
        <v>78</v>
      </c>
      <c r="N21">
        <v>12</v>
      </c>
      <c r="O21" t="s">
        <v>44</v>
      </c>
      <c r="U21" s="16">
        <v>17.600000000000001</v>
      </c>
      <c r="V21" s="17">
        <f t="shared" si="0"/>
        <v>0</v>
      </c>
      <c r="W21" s="53">
        <v>17.600000000000001</v>
      </c>
      <c r="X21" s="12" t="s">
        <v>44</v>
      </c>
      <c r="Y21" s="54">
        <f t="shared" si="1"/>
        <v>211.20000000000002</v>
      </c>
      <c r="Z21" s="54">
        <f t="shared" si="2"/>
        <v>259.77600000000001</v>
      </c>
      <c r="AA21" s="13">
        <v>0.4</v>
      </c>
      <c r="AB21" s="23">
        <f t="shared" si="3"/>
        <v>10.56</v>
      </c>
      <c r="AC21" s="13">
        <v>0.45</v>
      </c>
      <c r="AD21" s="23">
        <f t="shared" si="4"/>
        <v>9.6800000000000015</v>
      </c>
      <c r="AE21" s="13">
        <v>0.5</v>
      </c>
      <c r="AF21" s="23">
        <f t="shared" si="5"/>
        <v>8.8000000000000007</v>
      </c>
    </row>
    <row r="22" spans="1:32">
      <c r="A22" s="10">
        <v>738330068</v>
      </c>
      <c r="B22" s="11" t="s">
        <v>65</v>
      </c>
      <c r="C22" s="11" t="s">
        <v>2719</v>
      </c>
      <c r="D22" s="11"/>
      <c r="E22" s="11"/>
      <c r="F22" s="11"/>
      <c r="G22" s="11"/>
      <c r="H22" s="20" t="s">
        <v>2741</v>
      </c>
      <c r="I22" t="s">
        <v>1115</v>
      </c>
      <c r="J22" t="s">
        <v>2721</v>
      </c>
      <c r="K22" t="s">
        <v>1117</v>
      </c>
      <c r="L22" s="11" t="s">
        <v>78</v>
      </c>
      <c r="N22">
        <v>12</v>
      </c>
      <c r="O22" t="s">
        <v>44</v>
      </c>
      <c r="U22" s="16">
        <v>17.600000000000001</v>
      </c>
      <c r="V22" s="17">
        <f t="shared" si="0"/>
        <v>0</v>
      </c>
      <c r="W22" s="53">
        <v>17.600000000000001</v>
      </c>
      <c r="X22" s="12" t="s">
        <v>44</v>
      </c>
      <c r="Y22" s="54">
        <f t="shared" si="1"/>
        <v>211.20000000000002</v>
      </c>
      <c r="Z22" s="54">
        <f t="shared" si="2"/>
        <v>259.77600000000001</v>
      </c>
      <c r="AA22" s="13">
        <v>0.4</v>
      </c>
      <c r="AB22" s="23">
        <f t="shared" si="3"/>
        <v>10.56</v>
      </c>
      <c r="AC22" s="13">
        <v>0.45</v>
      </c>
      <c r="AD22" s="23">
        <f t="shared" si="4"/>
        <v>9.6800000000000015</v>
      </c>
      <c r="AE22" s="13">
        <v>0.5</v>
      </c>
      <c r="AF22" s="23">
        <f t="shared" si="5"/>
        <v>8.8000000000000007</v>
      </c>
    </row>
    <row r="23" spans="1:32">
      <c r="A23" s="10">
        <v>738330086</v>
      </c>
      <c r="B23" s="11" t="s">
        <v>65</v>
      </c>
      <c r="C23" s="11" t="s">
        <v>2719</v>
      </c>
      <c r="D23" s="11"/>
      <c r="E23" s="11"/>
      <c r="F23" s="11"/>
      <c r="G23" s="11"/>
      <c r="H23" s="20" t="s">
        <v>2742</v>
      </c>
      <c r="I23" t="s">
        <v>1115</v>
      </c>
      <c r="J23" t="s">
        <v>2721</v>
      </c>
      <c r="K23" t="s">
        <v>1117</v>
      </c>
      <c r="L23" s="11" t="s">
        <v>78</v>
      </c>
      <c r="N23">
        <v>12</v>
      </c>
      <c r="O23" t="s">
        <v>44</v>
      </c>
      <c r="U23" s="16">
        <v>17.600000000000001</v>
      </c>
      <c r="V23" s="17">
        <f t="shared" si="0"/>
        <v>0</v>
      </c>
      <c r="W23" s="53">
        <v>17.600000000000001</v>
      </c>
      <c r="X23" s="12" t="s">
        <v>44</v>
      </c>
      <c r="Y23" s="54">
        <f t="shared" si="1"/>
        <v>211.20000000000002</v>
      </c>
      <c r="Z23" s="54">
        <f t="shared" si="2"/>
        <v>259.77600000000001</v>
      </c>
      <c r="AA23" s="13">
        <v>0.4</v>
      </c>
      <c r="AB23" s="23">
        <f t="shared" si="3"/>
        <v>10.56</v>
      </c>
      <c r="AC23" s="13">
        <v>0.45</v>
      </c>
      <c r="AD23" s="23">
        <f t="shared" si="4"/>
        <v>9.6800000000000015</v>
      </c>
      <c r="AE23" s="13">
        <v>0.5</v>
      </c>
      <c r="AF23" s="23">
        <f t="shared" si="5"/>
        <v>8.8000000000000007</v>
      </c>
    </row>
    <row r="24" spans="1:32">
      <c r="A24" s="10">
        <v>738330265</v>
      </c>
      <c r="B24" s="11" t="s">
        <v>65</v>
      </c>
      <c r="C24" s="11" t="s">
        <v>2719</v>
      </c>
      <c r="D24" s="11"/>
      <c r="E24" s="11"/>
      <c r="F24" s="11"/>
      <c r="G24" s="11"/>
      <c r="H24" s="20" t="s">
        <v>2743</v>
      </c>
      <c r="I24" t="s">
        <v>1115</v>
      </c>
      <c r="J24" t="s">
        <v>2721</v>
      </c>
      <c r="K24" t="s">
        <v>1117</v>
      </c>
      <c r="L24" s="11" t="s">
        <v>78</v>
      </c>
      <c r="N24">
        <v>12</v>
      </c>
      <c r="O24" t="s">
        <v>44</v>
      </c>
      <c r="U24" s="16">
        <v>17.600000000000001</v>
      </c>
      <c r="V24" s="17">
        <f t="shared" si="0"/>
        <v>0</v>
      </c>
      <c r="W24" s="53">
        <v>17.600000000000001</v>
      </c>
      <c r="X24" s="12" t="s">
        <v>44</v>
      </c>
      <c r="Y24" s="54">
        <f t="shared" si="1"/>
        <v>211.20000000000002</v>
      </c>
      <c r="Z24" s="54">
        <f t="shared" si="2"/>
        <v>259.77600000000001</v>
      </c>
      <c r="AA24" s="13">
        <v>0.4</v>
      </c>
      <c r="AB24" s="23">
        <f t="shared" si="3"/>
        <v>10.56</v>
      </c>
      <c r="AC24" s="13">
        <v>0.45</v>
      </c>
      <c r="AD24" s="23">
        <f t="shared" si="4"/>
        <v>9.6800000000000015</v>
      </c>
      <c r="AE24" s="13">
        <v>0.5</v>
      </c>
      <c r="AF24" s="23">
        <f t="shared" si="5"/>
        <v>8.8000000000000007</v>
      </c>
    </row>
    <row r="25" spans="1:32">
      <c r="A25" s="10">
        <v>738330098</v>
      </c>
      <c r="B25" s="11" t="s">
        <v>65</v>
      </c>
      <c r="C25" s="11" t="s">
        <v>2719</v>
      </c>
      <c r="D25" s="11"/>
      <c r="E25" s="11"/>
      <c r="F25" s="11"/>
      <c r="G25" s="11"/>
      <c r="H25" s="20" t="s">
        <v>2744</v>
      </c>
      <c r="I25" t="s">
        <v>1115</v>
      </c>
      <c r="J25" t="s">
        <v>2721</v>
      </c>
      <c r="K25" t="s">
        <v>1117</v>
      </c>
      <c r="L25" s="11" t="s">
        <v>78</v>
      </c>
      <c r="N25">
        <v>12</v>
      </c>
      <c r="O25" t="s">
        <v>44</v>
      </c>
      <c r="U25" s="16">
        <v>17.600000000000001</v>
      </c>
      <c r="V25" s="17">
        <f t="shared" si="0"/>
        <v>0</v>
      </c>
      <c r="W25" s="53">
        <v>17.600000000000001</v>
      </c>
      <c r="X25" s="12" t="s">
        <v>44</v>
      </c>
      <c r="Y25" s="54">
        <f t="shared" si="1"/>
        <v>211.20000000000002</v>
      </c>
      <c r="Z25" s="54">
        <f t="shared" si="2"/>
        <v>259.77600000000001</v>
      </c>
      <c r="AA25" s="13">
        <v>0.4</v>
      </c>
      <c r="AB25" s="23">
        <f t="shared" si="3"/>
        <v>10.56</v>
      </c>
      <c r="AC25" s="13">
        <v>0.45</v>
      </c>
      <c r="AD25" s="23">
        <f t="shared" si="4"/>
        <v>9.6800000000000015</v>
      </c>
      <c r="AE25" s="13">
        <v>0.5</v>
      </c>
      <c r="AF25" s="23">
        <f t="shared" si="5"/>
        <v>8.8000000000000007</v>
      </c>
    </row>
    <row r="26" spans="1:32">
      <c r="A26" s="10">
        <v>738330328</v>
      </c>
      <c r="B26" s="11" t="s">
        <v>65</v>
      </c>
      <c r="C26" s="11" t="s">
        <v>2719</v>
      </c>
      <c r="D26" s="11"/>
      <c r="E26" s="11"/>
      <c r="F26" s="11"/>
      <c r="G26" s="11"/>
      <c r="H26" s="20" t="s">
        <v>2745</v>
      </c>
      <c r="I26" t="s">
        <v>1115</v>
      </c>
      <c r="J26" t="s">
        <v>2721</v>
      </c>
      <c r="K26" t="s">
        <v>1117</v>
      </c>
      <c r="L26" s="11" t="s">
        <v>78</v>
      </c>
      <c r="N26">
        <v>12</v>
      </c>
      <c r="O26" t="s">
        <v>44</v>
      </c>
      <c r="U26" s="16">
        <v>17.600000000000001</v>
      </c>
      <c r="V26" s="17">
        <f t="shared" si="0"/>
        <v>0</v>
      </c>
      <c r="W26" s="53">
        <v>17.600000000000001</v>
      </c>
      <c r="X26" s="12" t="s">
        <v>44</v>
      </c>
      <c r="Y26" s="54">
        <f t="shared" si="1"/>
        <v>211.20000000000002</v>
      </c>
      <c r="Z26" s="54">
        <f t="shared" si="2"/>
        <v>259.77600000000001</v>
      </c>
      <c r="AA26" s="13">
        <v>0.4</v>
      </c>
      <c r="AB26" s="23">
        <f t="shared" si="3"/>
        <v>10.56</v>
      </c>
      <c r="AC26" s="13">
        <v>0.45</v>
      </c>
      <c r="AD26" s="23">
        <f t="shared" si="4"/>
        <v>9.6800000000000015</v>
      </c>
      <c r="AE26" s="13">
        <v>0.5</v>
      </c>
      <c r="AF26" s="23">
        <f t="shared" si="5"/>
        <v>8.8000000000000007</v>
      </c>
    </row>
    <row r="27" spans="1:32">
      <c r="A27" s="10">
        <v>738330153</v>
      </c>
      <c r="B27" s="11" t="s">
        <v>65</v>
      </c>
      <c r="C27" s="11" t="s">
        <v>2719</v>
      </c>
      <c r="D27" s="11"/>
      <c r="E27" s="11"/>
      <c r="F27" s="11"/>
      <c r="G27" s="11"/>
      <c r="H27" s="20" t="s">
        <v>2746</v>
      </c>
      <c r="I27" t="s">
        <v>1115</v>
      </c>
      <c r="J27" t="s">
        <v>2721</v>
      </c>
      <c r="K27" t="s">
        <v>1117</v>
      </c>
      <c r="L27" s="11" t="s">
        <v>78</v>
      </c>
      <c r="N27">
        <v>12</v>
      </c>
      <c r="O27" t="s">
        <v>44</v>
      </c>
      <c r="U27" s="16">
        <v>17.600000000000001</v>
      </c>
      <c r="V27" s="17">
        <f t="shared" si="0"/>
        <v>0</v>
      </c>
      <c r="W27" s="53">
        <v>17.600000000000001</v>
      </c>
      <c r="X27" s="12" t="s">
        <v>44</v>
      </c>
      <c r="Y27" s="54">
        <f t="shared" si="1"/>
        <v>211.20000000000002</v>
      </c>
      <c r="Z27" s="54">
        <f t="shared" si="2"/>
        <v>259.77600000000001</v>
      </c>
      <c r="AA27" s="13">
        <v>0.4</v>
      </c>
      <c r="AB27" s="23">
        <f t="shared" si="3"/>
        <v>10.56</v>
      </c>
      <c r="AC27" s="13">
        <v>0.45</v>
      </c>
      <c r="AD27" s="23">
        <f t="shared" si="4"/>
        <v>9.6800000000000015</v>
      </c>
      <c r="AE27" s="13">
        <v>0.5</v>
      </c>
      <c r="AF27" s="23">
        <f t="shared" si="5"/>
        <v>8.8000000000000007</v>
      </c>
    </row>
    <row r="28" spans="1:32">
      <c r="A28" s="10">
        <v>738330311</v>
      </c>
      <c r="B28" s="11" t="s">
        <v>65</v>
      </c>
      <c r="C28" s="11" t="s">
        <v>2719</v>
      </c>
      <c r="D28" s="11"/>
      <c r="E28" s="11"/>
      <c r="F28" s="11"/>
      <c r="G28" s="11"/>
      <c r="H28" s="20" t="s">
        <v>2747</v>
      </c>
      <c r="I28" t="s">
        <v>1115</v>
      </c>
      <c r="J28" t="s">
        <v>2721</v>
      </c>
      <c r="K28" t="s">
        <v>1117</v>
      </c>
      <c r="L28" s="11" t="s">
        <v>78</v>
      </c>
      <c r="N28">
        <v>12</v>
      </c>
      <c r="O28" t="s">
        <v>44</v>
      </c>
      <c r="U28" s="16">
        <v>17.600000000000001</v>
      </c>
      <c r="V28" s="17">
        <f t="shared" si="0"/>
        <v>0</v>
      </c>
      <c r="W28" s="53">
        <v>17.600000000000001</v>
      </c>
      <c r="X28" s="12" t="s">
        <v>44</v>
      </c>
      <c r="Y28" s="54">
        <f t="shared" si="1"/>
        <v>211.20000000000002</v>
      </c>
      <c r="Z28" s="54">
        <f t="shared" si="2"/>
        <v>259.77600000000001</v>
      </c>
      <c r="AA28" s="13">
        <v>0.4</v>
      </c>
      <c r="AB28" s="23">
        <f t="shared" si="3"/>
        <v>10.56</v>
      </c>
      <c r="AC28" s="13">
        <v>0.45</v>
      </c>
      <c r="AD28" s="23">
        <f t="shared" si="4"/>
        <v>9.6800000000000015</v>
      </c>
      <c r="AE28" s="13">
        <v>0.5</v>
      </c>
      <c r="AF28" s="23">
        <f t="shared" si="5"/>
        <v>8.8000000000000007</v>
      </c>
    </row>
    <row r="29" spans="1:32">
      <c r="A29" s="10">
        <v>738330168</v>
      </c>
      <c r="B29" s="11" t="s">
        <v>65</v>
      </c>
      <c r="C29" s="11" t="s">
        <v>2719</v>
      </c>
      <c r="D29" s="11"/>
      <c r="E29" s="11"/>
      <c r="F29" s="11"/>
      <c r="G29" s="11"/>
      <c r="H29" s="20" t="s">
        <v>2748</v>
      </c>
      <c r="I29" t="s">
        <v>1115</v>
      </c>
      <c r="J29" t="s">
        <v>2721</v>
      </c>
      <c r="K29" t="s">
        <v>1117</v>
      </c>
      <c r="L29" s="11" t="s">
        <v>78</v>
      </c>
      <c r="N29">
        <v>12</v>
      </c>
      <c r="O29" t="s">
        <v>44</v>
      </c>
      <c r="U29" s="16">
        <v>17.600000000000001</v>
      </c>
      <c r="V29" s="17">
        <f t="shared" si="0"/>
        <v>0</v>
      </c>
      <c r="W29" s="53">
        <v>17.600000000000001</v>
      </c>
      <c r="X29" s="12" t="s">
        <v>44</v>
      </c>
      <c r="Y29" s="54">
        <f t="shared" si="1"/>
        <v>211.20000000000002</v>
      </c>
      <c r="Z29" s="54">
        <f t="shared" si="2"/>
        <v>259.77600000000001</v>
      </c>
      <c r="AA29" s="13">
        <v>0.4</v>
      </c>
      <c r="AB29" s="23">
        <f t="shared" si="3"/>
        <v>10.56</v>
      </c>
      <c r="AC29" s="13">
        <v>0.45</v>
      </c>
      <c r="AD29" s="23">
        <f t="shared" si="4"/>
        <v>9.6800000000000015</v>
      </c>
      <c r="AE29" s="13">
        <v>0.5</v>
      </c>
      <c r="AF29" s="23">
        <f t="shared" si="5"/>
        <v>8.8000000000000007</v>
      </c>
    </row>
    <row r="30" spans="1:32">
      <c r="A30" s="10">
        <v>738330279</v>
      </c>
      <c r="B30" s="11" t="s">
        <v>65</v>
      </c>
      <c r="C30" s="11" t="s">
        <v>2719</v>
      </c>
      <c r="D30" s="11"/>
      <c r="E30" s="11"/>
      <c r="F30" s="11"/>
      <c r="G30" s="11"/>
      <c r="H30" s="20" t="s">
        <v>2749</v>
      </c>
      <c r="I30" t="s">
        <v>1115</v>
      </c>
      <c r="J30" t="s">
        <v>2721</v>
      </c>
      <c r="K30" t="s">
        <v>1117</v>
      </c>
      <c r="L30" s="11" t="s">
        <v>78</v>
      </c>
      <c r="N30">
        <v>12</v>
      </c>
      <c r="O30" t="s">
        <v>44</v>
      </c>
      <c r="U30" s="16">
        <v>17.600000000000001</v>
      </c>
      <c r="V30" s="17">
        <f t="shared" si="0"/>
        <v>0</v>
      </c>
      <c r="W30" s="53">
        <v>17.600000000000001</v>
      </c>
      <c r="X30" s="12" t="s">
        <v>44</v>
      </c>
      <c r="Y30" s="54">
        <f t="shared" si="1"/>
        <v>211.20000000000002</v>
      </c>
      <c r="Z30" s="54">
        <f t="shared" si="2"/>
        <v>259.77600000000001</v>
      </c>
      <c r="AA30" s="13">
        <v>0.4</v>
      </c>
      <c r="AB30" s="23">
        <f t="shared" si="3"/>
        <v>10.56</v>
      </c>
      <c r="AC30" s="13">
        <v>0.45</v>
      </c>
      <c r="AD30" s="23">
        <f t="shared" si="4"/>
        <v>9.6800000000000015</v>
      </c>
      <c r="AE30" s="13">
        <v>0.5</v>
      </c>
      <c r="AF30" s="23">
        <f t="shared" si="5"/>
        <v>8.8000000000000007</v>
      </c>
    </row>
    <row r="31" spans="1:32">
      <c r="A31" s="10">
        <v>738330070</v>
      </c>
      <c r="B31" s="11" t="s">
        <v>65</v>
      </c>
      <c r="C31" s="11" t="s">
        <v>2719</v>
      </c>
      <c r="D31" s="11"/>
      <c r="E31" s="11"/>
      <c r="F31" s="11"/>
      <c r="G31" s="11"/>
      <c r="H31" s="20" t="s">
        <v>2750</v>
      </c>
      <c r="I31" t="s">
        <v>1115</v>
      </c>
      <c r="J31" t="s">
        <v>2721</v>
      </c>
      <c r="K31" t="s">
        <v>1117</v>
      </c>
      <c r="L31" s="11" t="s">
        <v>78</v>
      </c>
      <c r="N31">
        <v>12</v>
      </c>
      <c r="O31" t="s">
        <v>44</v>
      </c>
      <c r="U31" s="16">
        <v>17.600000000000001</v>
      </c>
      <c r="V31" s="17">
        <f t="shared" si="0"/>
        <v>0</v>
      </c>
      <c r="W31" s="53">
        <v>17.600000000000001</v>
      </c>
      <c r="X31" s="12" t="s">
        <v>44</v>
      </c>
      <c r="Y31" s="54">
        <f t="shared" si="1"/>
        <v>211.20000000000002</v>
      </c>
      <c r="Z31" s="54">
        <f t="shared" si="2"/>
        <v>259.77600000000001</v>
      </c>
      <c r="AA31" s="13">
        <v>0.4</v>
      </c>
      <c r="AB31" s="23">
        <f t="shared" si="3"/>
        <v>10.56</v>
      </c>
      <c r="AC31" s="13">
        <v>0.45</v>
      </c>
      <c r="AD31" s="23">
        <f t="shared" si="4"/>
        <v>9.6800000000000015</v>
      </c>
      <c r="AE31" s="13">
        <v>0.5</v>
      </c>
      <c r="AF31" s="23">
        <f t="shared" si="5"/>
        <v>8.8000000000000007</v>
      </c>
    </row>
    <row r="32" spans="1:32">
      <c r="A32" s="10">
        <v>738330120</v>
      </c>
      <c r="B32" s="11" t="s">
        <v>65</v>
      </c>
      <c r="C32" s="11" t="s">
        <v>2719</v>
      </c>
      <c r="D32" s="11"/>
      <c r="E32" s="11"/>
      <c r="F32" s="11"/>
      <c r="G32" s="11"/>
      <c r="H32" s="20" t="s">
        <v>2751</v>
      </c>
      <c r="I32" t="s">
        <v>1115</v>
      </c>
      <c r="J32" t="s">
        <v>2721</v>
      </c>
      <c r="K32" t="s">
        <v>1117</v>
      </c>
      <c r="L32" s="11" t="s">
        <v>78</v>
      </c>
      <c r="N32">
        <v>12</v>
      </c>
      <c r="O32" t="s">
        <v>44</v>
      </c>
      <c r="U32" s="16">
        <v>17.600000000000001</v>
      </c>
      <c r="V32" s="17">
        <f t="shared" si="0"/>
        <v>0</v>
      </c>
      <c r="W32" s="53">
        <v>17.600000000000001</v>
      </c>
      <c r="X32" s="12" t="s">
        <v>44</v>
      </c>
      <c r="Y32" s="54">
        <f t="shared" si="1"/>
        <v>211.20000000000002</v>
      </c>
      <c r="Z32" s="54">
        <f t="shared" si="2"/>
        <v>259.77600000000001</v>
      </c>
      <c r="AA32" s="13">
        <v>0.4</v>
      </c>
      <c r="AB32" s="23">
        <f t="shared" si="3"/>
        <v>10.56</v>
      </c>
      <c r="AC32" s="13">
        <v>0.45</v>
      </c>
      <c r="AD32" s="23">
        <f t="shared" si="4"/>
        <v>9.6800000000000015</v>
      </c>
      <c r="AE32" s="13">
        <v>0.5</v>
      </c>
      <c r="AF32" s="23">
        <f t="shared" si="5"/>
        <v>8.8000000000000007</v>
      </c>
    </row>
    <row r="33" spans="1:32">
      <c r="A33" s="10">
        <v>738330129</v>
      </c>
      <c r="B33" s="11" t="s">
        <v>65</v>
      </c>
      <c r="C33" s="11" t="s">
        <v>2719</v>
      </c>
      <c r="D33" s="11"/>
      <c r="E33" s="11"/>
      <c r="F33" s="11"/>
      <c r="G33" s="11"/>
      <c r="H33" s="20" t="s">
        <v>2752</v>
      </c>
      <c r="I33" t="s">
        <v>1115</v>
      </c>
      <c r="J33" t="s">
        <v>2721</v>
      </c>
      <c r="K33" t="s">
        <v>1117</v>
      </c>
      <c r="L33" s="11" t="s">
        <v>78</v>
      </c>
      <c r="N33">
        <v>12</v>
      </c>
      <c r="O33" t="s">
        <v>44</v>
      </c>
      <c r="U33" s="16">
        <v>17.600000000000001</v>
      </c>
      <c r="V33" s="17">
        <f t="shared" si="0"/>
        <v>0</v>
      </c>
      <c r="W33" s="53">
        <v>17.600000000000001</v>
      </c>
      <c r="X33" s="12" t="s">
        <v>44</v>
      </c>
      <c r="Y33" s="54">
        <f t="shared" si="1"/>
        <v>211.20000000000002</v>
      </c>
      <c r="Z33" s="54">
        <f t="shared" si="2"/>
        <v>259.77600000000001</v>
      </c>
      <c r="AA33" s="13">
        <v>0.4</v>
      </c>
      <c r="AB33" s="23">
        <f t="shared" si="3"/>
        <v>10.56</v>
      </c>
      <c r="AC33" s="13">
        <v>0.45</v>
      </c>
      <c r="AD33" s="23">
        <f t="shared" si="4"/>
        <v>9.6800000000000015</v>
      </c>
      <c r="AE33" s="13">
        <v>0.5</v>
      </c>
      <c r="AF33" s="23">
        <f t="shared" si="5"/>
        <v>8.8000000000000007</v>
      </c>
    </row>
    <row r="34" spans="1:32">
      <c r="A34" s="10">
        <v>738330407</v>
      </c>
      <c r="B34" s="11" t="s">
        <v>65</v>
      </c>
      <c r="C34" s="11" t="s">
        <v>2719</v>
      </c>
      <c r="D34" s="11"/>
      <c r="E34" s="11"/>
      <c r="F34" s="11"/>
      <c r="G34" s="11"/>
      <c r="H34" s="20" t="s">
        <v>2753</v>
      </c>
      <c r="I34" t="s">
        <v>1115</v>
      </c>
      <c r="J34" t="s">
        <v>2721</v>
      </c>
      <c r="K34" t="s">
        <v>1117</v>
      </c>
      <c r="L34" s="11" t="s">
        <v>78</v>
      </c>
      <c r="N34">
        <v>12</v>
      </c>
      <c r="O34" t="s">
        <v>44</v>
      </c>
      <c r="U34" s="16">
        <v>17.600000000000001</v>
      </c>
      <c r="V34" s="17">
        <f t="shared" si="0"/>
        <v>0</v>
      </c>
      <c r="W34" s="53">
        <v>17.600000000000001</v>
      </c>
      <c r="X34" s="12" t="s">
        <v>44</v>
      </c>
      <c r="Y34" s="54">
        <f t="shared" si="1"/>
        <v>211.20000000000002</v>
      </c>
      <c r="Z34" s="54">
        <f t="shared" si="2"/>
        <v>259.77600000000001</v>
      </c>
      <c r="AA34" s="13">
        <v>0.4</v>
      </c>
      <c r="AB34" s="23">
        <f t="shared" si="3"/>
        <v>10.56</v>
      </c>
      <c r="AC34" s="13">
        <v>0.45</v>
      </c>
      <c r="AD34" s="23">
        <f t="shared" si="4"/>
        <v>9.6800000000000015</v>
      </c>
      <c r="AE34" s="13">
        <v>0.5</v>
      </c>
      <c r="AF34" s="23">
        <f t="shared" si="5"/>
        <v>8.8000000000000007</v>
      </c>
    </row>
    <row r="35" spans="1:32">
      <c r="A35" s="10">
        <v>738330297</v>
      </c>
      <c r="B35" s="11" t="s">
        <v>65</v>
      </c>
      <c r="C35" s="11" t="s">
        <v>2719</v>
      </c>
      <c r="D35" s="11"/>
      <c r="E35" s="11"/>
      <c r="F35" s="11"/>
      <c r="G35" s="11"/>
      <c r="H35" s="20" t="s">
        <v>2754</v>
      </c>
      <c r="I35" t="s">
        <v>1115</v>
      </c>
      <c r="J35" t="s">
        <v>2721</v>
      </c>
      <c r="K35" t="s">
        <v>1117</v>
      </c>
      <c r="L35" s="11" t="s">
        <v>78</v>
      </c>
      <c r="N35">
        <v>12</v>
      </c>
      <c r="O35" t="s">
        <v>44</v>
      </c>
      <c r="U35" s="16">
        <v>17.600000000000001</v>
      </c>
      <c r="V35" s="17">
        <f t="shared" si="0"/>
        <v>0</v>
      </c>
      <c r="W35" s="53">
        <v>17.600000000000001</v>
      </c>
      <c r="X35" s="12" t="s">
        <v>44</v>
      </c>
      <c r="Y35" s="54">
        <f t="shared" si="1"/>
        <v>211.20000000000002</v>
      </c>
      <c r="Z35" s="54">
        <f t="shared" si="2"/>
        <v>259.77600000000001</v>
      </c>
      <c r="AA35" s="13">
        <v>0.4</v>
      </c>
      <c r="AB35" s="23">
        <f t="shared" si="3"/>
        <v>10.56</v>
      </c>
      <c r="AC35" s="13">
        <v>0.45</v>
      </c>
      <c r="AD35" s="23">
        <f t="shared" si="4"/>
        <v>9.6800000000000015</v>
      </c>
      <c r="AE35" s="13">
        <v>0.5</v>
      </c>
      <c r="AF35" s="23">
        <f t="shared" si="5"/>
        <v>8.8000000000000007</v>
      </c>
    </row>
    <row r="36" spans="1:32">
      <c r="A36" s="10">
        <v>738330241</v>
      </c>
      <c r="B36" s="11" t="s">
        <v>65</v>
      </c>
      <c r="C36" s="11" t="s">
        <v>2719</v>
      </c>
      <c r="D36" s="11"/>
      <c r="E36" s="11"/>
      <c r="F36" s="11"/>
      <c r="G36" s="11"/>
      <c r="H36" s="20" t="s">
        <v>2755</v>
      </c>
      <c r="I36" t="s">
        <v>1115</v>
      </c>
      <c r="J36" t="s">
        <v>2721</v>
      </c>
      <c r="K36" t="s">
        <v>1117</v>
      </c>
      <c r="L36" s="11" t="s">
        <v>78</v>
      </c>
      <c r="N36">
        <v>12</v>
      </c>
      <c r="O36" t="s">
        <v>44</v>
      </c>
      <c r="U36" s="16">
        <v>17.600000000000001</v>
      </c>
      <c r="V36" s="17">
        <f t="shared" si="0"/>
        <v>0</v>
      </c>
      <c r="W36" s="53">
        <v>17.600000000000001</v>
      </c>
      <c r="X36" s="12" t="s">
        <v>44</v>
      </c>
      <c r="Y36" s="54">
        <f t="shared" si="1"/>
        <v>211.20000000000002</v>
      </c>
      <c r="Z36" s="54">
        <f t="shared" si="2"/>
        <v>259.77600000000001</v>
      </c>
      <c r="AA36" s="13">
        <v>0.4</v>
      </c>
      <c r="AB36" s="23">
        <f t="shared" si="3"/>
        <v>10.56</v>
      </c>
      <c r="AC36" s="13">
        <v>0.45</v>
      </c>
      <c r="AD36" s="23">
        <f t="shared" si="4"/>
        <v>9.6800000000000015</v>
      </c>
      <c r="AE36" s="13">
        <v>0.5</v>
      </c>
      <c r="AF36" s="23">
        <f t="shared" si="5"/>
        <v>8.8000000000000007</v>
      </c>
    </row>
    <row r="37" spans="1:32">
      <c r="A37" s="10">
        <v>738330077</v>
      </c>
      <c r="B37" s="11" t="s">
        <v>65</v>
      </c>
      <c r="C37" s="11" t="s">
        <v>2719</v>
      </c>
      <c r="D37" s="11"/>
      <c r="E37" s="11"/>
      <c r="F37" s="11"/>
      <c r="G37" s="11"/>
      <c r="H37" s="20" t="s">
        <v>2756</v>
      </c>
      <c r="I37" t="s">
        <v>1115</v>
      </c>
      <c r="J37" t="s">
        <v>2721</v>
      </c>
      <c r="K37" t="s">
        <v>1117</v>
      </c>
      <c r="L37" s="11" t="s">
        <v>78</v>
      </c>
      <c r="N37">
        <v>6</v>
      </c>
      <c r="O37" t="s">
        <v>44</v>
      </c>
      <c r="U37" s="16">
        <v>23.8</v>
      </c>
      <c r="V37" s="17">
        <f t="shared" si="0"/>
        <v>0</v>
      </c>
      <c r="W37" s="53">
        <v>23.8</v>
      </c>
      <c r="X37" s="12" t="s">
        <v>44</v>
      </c>
      <c r="Y37" s="54">
        <f t="shared" si="1"/>
        <v>142.80000000000001</v>
      </c>
      <c r="Z37" s="54">
        <f t="shared" si="2"/>
        <v>175.64400000000001</v>
      </c>
      <c r="AA37" s="13">
        <v>0.4</v>
      </c>
      <c r="AB37" s="23">
        <f t="shared" si="3"/>
        <v>14.28</v>
      </c>
      <c r="AC37" s="13">
        <v>0.45</v>
      </c>
      <c r="AD37" s="23">
        <f t="shared" si="4"/>
        <v>13.090000000000002</v>
      </c>
      <c r="AE37" s="13">
        <v>0.5</v>
      </c>
      <c r="AF37" s="23">
        <f t="shared" si="5"/>
        <v>11.9</v>
      </c>
    </row>
    <row r="38" spans="1:32">
      <c r="A38" s="10">
        <v>738330056</v>
      </c>
      <c r="B38" s="11" t="s">
        <v>65</v>
      </c>
      <c r="C38" s="11" t="s">
        <v>2719</v>
      </c>
      <c r="D38" s="11"/>
      <c r="E38" s="11"/>
      <c r="F38" s="11"/>
      <c r="G38" s="11"/>
      <c r="H38" s="20" t="s">
        <v>2757</v>
      </c>
      <c r="I38" t="s">
        <v>1115</v>
      </c>
      <c r="J38" t="s">
        <v>2721</v>
      </c>
      <c r="K38" t="s">
        <v>1117</v>
      </c>
      <c r="L38" s="11" t="s">
        <v>78</v>
      </c>
      <c r="N38">
        <v>6</v>
      </c>
      <c r="O38" t="s">
        <v>44</v>
      </c>
      <c r="U38" s="16">
        <v>23.8</v>
      </c>
      <c r="V38" s="17">
        <f t="shared" si="0"/>
        <v>0</v>
      </c>
      <c r="W38" s="53">
        <v>23.8</v>
      </c>
      <c r="X38" s="12" t="s">
        <v>44</v>
      </c>
      <c r="Y38" s="54">
        <f t="shared" si="1"/>
        <v>142.80000000000001</v>
      </c>
      <c r="Z38" s="54">
        <f t="shared" si="2"/>
        <v>175.64400000000001</v>
      </c>
      <c r="AA38" s="13">
        <v>0.4</v>
      </c>
      <c r="AB38" s="23">
        <f t="shared" si="3"/>
        <v>14.28</v>
      </c>
      <c r="AC38" s="13">
        <v>0.45</v>
      </c>
      <c r="AD38" s="23">
        <f t="shared" si="4"/>
        <v>13.090000000000002</v>
      </c>
      <c r="AE38" s="13">
        <v>0.5</v>
      </c>
      <c r="AF38" s="23">
        <f t="shared" si="5"/>
        <v>11.9</v>
      </c>
    </row>
    <row r="39" spans="1:32">
      <c r="A39" s="10">
        <v>738330057</v>
      </c>
      <c r="B39" s="11" t="s">
        <v>65</v>
      </c>
      <c r="C39" s="11" t="s">
        <v>2719</v>
      </c>
      <c r="D39" s="11"/>
      <c r="E39" s="11"/>
      <c r="F39" s="11"/>
      <c r="G39" s="11"/>
      <c r="H39" s="20" t="s">
        <v>2758</v>
      </c>
      <c r="I39" t="s">
        <v>1115</v>
      </c>
      <c r="J39" t="s">
        <v>2721</v>
      </c>
      <c r="K39" t="s">
        <v>1117</v>
      </c>
      <c r="L39" s="11" t="s">
        <v>78</v>
      </c>
      <c r="N39">
        <v>6</v>
      </c>
      <c r="O39" t="s">
        <v>44</v>
      </c>
      <c r="U39" s="16">
        <v>23.8</v>
      </c>
      <c r="V39" s="17">
        <f t="shared" si="0"/>
        <v>0</v>
      </c>
      <c r="W39" s="53">
        <v>23.8</v>
      </c>
      <c r="X39" s="12" t="s">
        <v>44</v>
      </c>
      <c r="Y39" s="54">
        <f t="shared" si="1"/>
        <v>142.80000000000001</v>
      </c>
      <c r="Z39" s="54">
        <f t="shared" si="2"/>
        <v>175.64400000000001</v>
      </c>
      <c r="AA39" s="13">
        <v>0.4</v>
      </c>
      <c r="AB39" s="23">
        <f t="shared" si="3"/>
        <v>14.28</v>
      </c>
      <c r="AC39" s="13">
        <v>0.45</v>
      </c>
      <c r="AD39" s="23">
        <f t="shared" si="4"/>
        <v>13.090000000000002</v>
      </c>
      <c r="AE39" s="13">
        <v>0.5</v>
      </c>
      <c r="AF39" s="23">
        <f t="shared" si="5"/>
        <v>11.9</v>
      </c>
    </row>
    <row r="40" spans="1:32">
      <c r="A40" s="10">
        <v>738330058</v>
      </c>
      <c r="B40" s="11" t="s">
        <v>65</v>
      </c>
      <c r="C40" s="11" t="s">
        <v>2719</v>
      </c>
      <c r="D40" s="11"/>
      <c r="E40" s="11"/>
      <c r="F40" s="11"/>
      <c r="G40" s="11"/>
      <c r="H40" s="20" t="s">
        <v>2759</v>
      </c>
      <c r="I40" t="s">
        <v>1115</v>
      </c>
      <c r="J40" t="s">
        <v>2721</v>
      </c>
      <c r="K40" t="s">
        <v>1117</v>
      </c>
      <c r="L40" s="11" t="s">
        <v>78</v>
      </c>
      <c r="N40">
        <v>6</v>
      </c>
      <c r="O40" t="s">
        <v>44</v>
      </c>
      <c r="U40" s="16">
        <v>23.8</v>
      </c>
      <c r="V40" s="17">
        <f t="shared" si="0"/>
        <v>0</v>
      </c>
      <c r="W40" s="53">
        <v>23.8</v>
      </c>
      <c r="X40" s="12" t="s">
        <v>44</v>
      </c>
      <c r="Y40" s="54">
        <f t="shared" si="1"/>
        <v>142.80000000000001</v>
      </c>
      <c r="Z40" s="54">
        <f t="shared" si="2"/>
        <v>175.64400000000001</v>
      </c>
      <c r="AA40" s="13">
        <v>0.4</v>
      </c>
      <c r="AB40" s="23">
        <f t="shared" si="3"/>
        <v>14.28</v>
      </c>
      <c r="AC40" s="13">
        <v>0.45</v>
      </c>
      <c r="AD40" s="23">
        <f t="shared" si="4"/>
        <v>13.090000000000002</v>
      </c>
      <c r="AE40" s="13">
        <v>0.5</v>
      </c>
      <c r="AF40" s="23">
        <f t="shared" si="5"/>
        <v>11.9</v>
      </c>
    </row>
    <row r="41" spans="1:32">
      <c r="A41" s="10">
        <v>738330059</v>
      </c>
      <c r="B41" s="11" t="s">
        <v>65</v>
      </c>
      <c r="C41" s="11" t="s">
        <v>2719</v>
      </c>
      <c r="D41" s="11"/>
      <c r="E41" s="11"/>
      <c r="F41" s="11"/>
      <c r="G41" s="11"/>
      <c r="H41" s="20" t="s">
        <v>2760</v>
      </c>
      <c r="I41" t="s">
        <v>1115</v>
      </c>
      <c r="J41" t="s">
        <v>2721</v>
      </c>
      <c r="K41" t="s">
        <v>1117</v>
      </c>
      <c r="L41" s="11" t="s">
        <v>78</v>
      </c>
      <c r="N41">
        <v>6</v>
      </c>
      <c r="O41" t="s">
        <v>44</v>
      </c>
      <c r="U41" s="16">
        <v>23.8</v>
      </c>
      <c r="V41" s="17">
        <f t="shared" si="0"/>
        <v>0</v>
      </c>
      <c r="W41" s="53">
        <v>23.8</v>
      </c>
      <c r="X41" s="12" t="s">
        <v>44</v>
      </c>
      <c r="Y41" s="54">
        <f t="shared" si="1"/>
        <v>142.80000000000001</v>
      </c>
      <c r="Z41" s="54">
        <f t="shared" si="2"/>
        <v>175.64400000000001</v>
      </c>
      <c r="AA41" s="13">
        <v>0.4</v>
      </c>
      <c r="AB41" s="23">
        <f t="shared" si="3"/>
        <v>14.28</v>
      </c>
      <c r="AC41" s="13">
        <v>0.45</v>
      </c>
      <c r="AD41" s="23">
        <f t="shared" si="4"/>
        <v>13.090000000000002</v>
      </c>
      <c r="AE41" s="13">
        <v>0.5</v>
      </c>
      <c r="AF41" s="23">
        <f t="shared" si="5"/>
        <v>11.9</v>
      </c>
    </row>
    <row r="42" spans="1:32">
      <c r="A42" s="10">
        <v>738330291</v>
      </c>
      <c r="B42" s="11" t="s">
        <v>65</v>
      </c>
      <c r="C42" s="11" t="s">
        <v>2719</v>
      </c>
      <c r="D42" s="11"/>
      <c r="E42" s="11"/>
      <c r="F42" s="11"/>
      <c r="G42" s="11"/>
      <c r="H42" s="20" t="s">
        <v>2761</v>
      </c>
      <c r="I42" t="s">
        <v>1115</v>
      </c>
      <c r="J42" t="s">
        <v>2721</v>
      </c>
      <c r="K42" t="s">
        <v>1117</v>
      </c>
      <c r="L42" s="11" t="s">
        <v>78</v>
      </c>
      <c r="N42">
        <v>6</v>
      </c>
      <c r="O42" t="s">
        <v>44</v>
      </c>
      <c r="U42" s="16">
        <v>23.8</v>
      </c>
      <c r="V42" s="17">
        <f t="shared" si="0"/>
        <v>0</v>
      </c>
      <c r="W42" s="53">
        <v>23.8</v>
      </c>
      <c r="X42" s="12" t="s">
        <v>44</v>
      </c>
      <c r="Y42" s="54">
        <f t="shared" si="1"/>
        <v>142.80000000000001</v>
      </c>
      <c r="Z42" s="54">
        <f t="shared" si="2"/>
        <v>175.64400000000001</v>
      </c>
      <c r="AA42" s="13">
        <v>0.4</v>
      </c>
      <c r="AB42" s="23">
        <f t="shared" si="3"/>
        <v>14.28</v>
      </c>
      <c r="AC42" s="13">
        <v>0.45</v>
      </c>
      <c r="AD42" s="23">
        <f t="shared" si="4"/>
        <v>13.090000000000002</v>
      </c>
      <c r="AE42" s="13">
        <v>0.5</v>
      </c>
      <c r="AF42" s="23">
        <f t="shared" si="5"/>
        <v>11.9</v>
      </c>
    </row>
    <row r="43" spans="1:32">
      <c r="A43" s="10">
        <v>738330060</v>
      </c>
      <c r="B43" s="11" t="s">
        <v>65</v>
      </c>
      <c r="C43" s="11" t="s">
        <v>2719</v>
      </c>
      <c r="D43" s="11"/>
      <c r="E43" s="11"/>
      <c r="F43" s="11"/>
      <c r="G43" s="11"/>
      <c r="H43" s="20" t="s">
        <v>2762</v>
      </c>
      <c r="I43" t="s">
        <v>1115</v>
      </c>
      <c r="J43" t="s">
        <v>2721</v>
      </c>
      <c r="K43" t="s">
        <v>1117</v>
      </c>
      <c r="L43" s="11" t="s">
        <v>78</v>
      </c>
      <c r="N43">
        <v>6</v>
      </c>
      <c r="O43" t="s">
        <v>44</v>
      </c>
      <c r="U43" s="16">
        <v>23.8</v>
      </c>
      <c r="V43" s="17">
        <f t="shared" si="0"/>
        <v>0</v>
      </c>
      <c r="W43" s="53">
        <v>23.8</v>
      </c>
      <c r="X43" s="12" t="s">
        <v>44</v>
      </c>
      <c r="Y43" s="54">
        <f t="shared" si="1"/>
        <v>142.80000000000001</v>
      </c>
      <c r="Z43" s="54">
        <f t="shared" si="2"/>
        <v>175.64400000000001</v>
      </c>
      <c r="AA43" s="13">
        <v>0.4</v>
      </c>
      <c r="AB43" s="23">
        <f t="shared" si="3"/>
        <v>14.28</v>
      </c>
      <c r="AC43" s="13">
        <v>0.45</v>
      </c>
      <c r="AD43" s="23">
        <f t="shared" si="4"/>
        <v>13.090000000000002</v>
      </c>
      <c r="AE43" s="13">
        <v>0.5</v>
      </c>
      <c r="AF43" s="23">
        <f t="shared" si="5"/>
        <v>11.9</v>
      </c>
    </row>
    <row r="44" spans="1:32">
      <c r="A44" s="10">
        <v>738330097</v>
      </c>
      <c r="B44" s="11" t="s">
        <v>65</v>
      </c>
      <c r="C44" s="11" t="s">
        <v>2719</v>
      </c>
      <c r="D44" s="11"/>
      <c r="E44" s="11"/>
      <c r="F44" s="11"/>
      <c r="G44" s="11"/>
      <c r="H44" s="20" t="s">
        <v>2763</v>
      </c>
      <c r="I44" t="s">
        <v>1115</v>
      </c>
      <c r="J44" t="s">
        <v>2721</v>
      </c>
      <c r="K44" t="s">
        <v>1117</v>
      </c>
      <c r="L44" s="11" t="s">
        <v>78</v>
      </c>
      <c r="N44">
        <v>6</v>
      </c>
      <c r="O44" t="s">
        <v>44</v>
      </c>
      <c r="U44" s="16">
        <v>23.8</v>
      </c>
      <c r="V44" s="17">
        <f t="shared" si="0"/>
        <v>0</v>
      </c>
      <c r="W44" s="53">
        <v>23.8</v>
      </c>
      <c r="X44" s="12" t="s">
        <v>44</v>
      </c>
      <c r="Y44" s="54">
        <f t="shared" si="1"/>
        <v>142.80000000000001</v>
      </c>
      <c r="Z44" s="54">
        <f t="shared" si="2"/>
        <v>175.64400000000001</v>
      </c>
      <c r="AA44" s="13">
        <v>0.4</v>
      </c>
      <c r="AB44" s="23">
        <f t="shared" si="3"/>
        <v>14.28</v>
      </c>
      <c r="AC44" s="13">
        <v>0.45</v>
      </c>
      <c r="AD44" s="23">
        <f t="shared" si="4"/>
        <v>13.090000000000002</v>
      </c>
      <c r="AE44" s="13">
        <v>0.5</v>
      </c>
      <c r="AF44" s="23">
        <f t="shared" si="5"/>
        <v>11.9</v>
      </c>
    </row>
    <row r="45" spans="1:32">
      <c r="A45" s="10">
        <v>738330266</v>
      </c>
      <c r="B45" s="11" t="s">
        <v>65</v>
      </c>
      <c r="C45" s="11" t="s">
        <v>2719</v>
      </c>
      <c r="D45" s="11"/>
      <c r="E45" s="11"/>
      <c r="F45" s="11"/>
      <c r="G45" s="11"/>
      <c r="H45" s="20" t="s">
        <v>2764</v>
      </c>
      <c r="I45" t="s">
        <v>1115</v>
      </c>
      <c r="J45" t="s">
        <v>2721</v>
      </c>
      <c r="K45" t="s">
        <v>1117</v>
      </c>
      <c r="L45" s="11" t="s">
        <v>78</v>
      </c>
      <c r="N45">
        <v>6</v>
      </c>
      <c r="O45" t="s">
        <v>44</v>
      </c>
      <c r="U45" s="16">
        <v>23.8</v>
      </c>
      <c r="V45" s="17">
        <f t="shared" si="0"/>
        <v>0</v>
      </c>
      <c r="W45" s="53">
        <v>23.8</v>
      </c>
      <c r="X45" s="12" t="s">
        <v>44</v>
      </c>
      <c r="Y45" s="54">
        <f t="shared" si="1"/>
        <v>142.80000000000001</v>
      </c>
      <c r="Z45" s="54">
        <f t="shared" si="2"/>
        <v>175.64400000000001</v>
      </c>
      <c r="AA45" s="13">
        <v>0.4</v>
      </c>
      <c r="AB45" s="23">
        <f t="shared" si="3"/>
        <v>14.28</v>
      </c>
      <c r="AC45" s="13">
        <v>0.45</v>
      </c>
      <c r="AD45" s="23">
        <f t="shared" si="4"/>
        <v>13.090000000000002</v>
      </c>
      <c r="AE45" s="13">
        <v>0.5</v>
      </c>
      <c r="AF45" s="23">
        <f t="shared" si="5"/>
        <v>11.9</v>
      </c>
    </row>
    <row r="46" spans="1:32">
      <c r="A46" s="10">
        <v>738330287</v>
      </c>
      <c r="B46" s="11" t="s">
        <v>65</v>
      </c>
      <c r="C46" s="11" t="s">
        <v>2719</v>
      </c>
      <c r="D46" s="11"/>
      <c r="E46" s="11"/>
      <c r="F46" s="11"/>
      <c r="G46" s="11"/>
      <c r="H46" s="20" t="s">
        <v>2765</v>
      </c>
      <c r="I46" t="s">
        <v>1115</v>
      </c>
      <c r="J46" t="s">
        <v>2721</v>
      </c>
      <c r="K46" t="s">
        <v>1117</v>
      </c>
      <c r="L46" s="11" t="s">
        <v>78</v>
      </c>
      <c r="N46">
        <v>6</v>
      </c>
      <c r="O46" t="s">
        <v>44</v>
      </c>
      <c r="U46" s="16">
        <v>23.8</v>
      </c>
      <c r="V46" s="17">
        <f t="shared" si="0"/>
        <v>0</v>
      </c>
      <c r="W46" s="53">
        <v>23.8</v>
      </c>
      <c r="X46" s="12" t="s">
        <v>44</v>
      </c>
      <c r="Y46" s="54">
        <f t="shared" si="1"/>
        <v>142.80000000000001</v>
      </c>
      <c r="Z46" s="54">
        <f t="shared" si="2"/>
        <v>175.64400000000001</v>
      </c>
      <c r="AA46" s="13">
        <v>0.4</v>
      </c>
      <c r="AB46" s="23">
        <f t="shared" si="3"/>
        <v>14.28</v>
      </c>
      <c r="AC46" s="13">
        <v>0.45</v>
      </c>
      <c r="AD46" s="23">
        <f t="shared" si="4"/>
        <v>13.090000000000002</v>
      </c>
      <c r="AE46" s="13">
        <v>0.5</v>
      </c>
      <c r="AF46" s="23">
        <f t="shared" si="5"/>
        <v>11.9</v>
      </c>
    </row>
    <row r="47" spans="1:32">
      <c r="A47" s="10">
        <v>738330245</v>
      </c>
      <c r="B47" s="11" t="s">
        <v>65</v>
      </c>
      <c r="C47" s="11" t="s">
        <v>2719</v>
      </c>
      <c r="D47" s="11"/>
      <c r="E47" s="11"/>
      <c r="F47" s="11"/>
      <c r="G47" s="11"/>
      <c r="H47" s="20" t="s">
        <v>2766</v>
      </c>
      <c r="I47" t="s">
        <v>1115</v>
      </c>
      <c r="J47" t="s">
        <v>2721</v>
      </c>
      <c r="K47" t="s">
        <v>1117</v>
      </c>
      <c r="L47" s="11" t="s">
        <v>78</v>
      </c>
      <c r="N47">
        <v>6</v>
      </c>
      <c r="O47" t="s">
        <v>44</v>
      </c>
      <c r="U47" s="16">
        <v>23.8</v>
      </c>
      <c r="V47" s="17">
        <f t="shared" si="0"/>
        <v>0</v>
      </c>
      <c r="W47" s="53">
        <v>23.8</v>
      </c>
      <c r="X47" s="12" t="s">
        <v>44</v>
      </c>
      <c r="Y47" s="54">
        <f t="shared" si="1"/>
        <v>142.80000000000001</v>
      </c>
      <c r="Z47" s="54">
        <f t="shared" si="2"/>
        <v>175.64400000000001</v>
      </c>
      <c r="AA47" s="13">
        <v>0.4</v>
      </c>
      <c r="AB47" s="23">
        <f t="shared" si="3"/>
        <v>14.28</v>
      </c>
      <c r="AC47" s="13">
        <v>0.45</v>
      </c>
      <c r="AD47" s="23">
        <f t="shared" si="4"/>
        <v>13.090000000000002</v>
      </c>
      <c r="AE47" s="13">
        <v>0.5</v>
      </c>
      <c r="AF47" s="23">
        <f t="shared" si="5"/>
        <v>11.9</v>
      </c>
    </row>
    <row r="48" spans="1:32">
      <c r="A48" s="10">
        <v>738330310</v>
      </c>
      <c r="B48" s="11" t="s">
        <v>65</v>
      </c>
      <c r="C48" s="11" t="s">
        <v>2719</v>
      </c>
      <c r="D48" s="11"/>
      <c r="E48" s="11"/>
      <c r="F48" s="11"/>
      <c r="G48" s="11"/>
      <c r="H48" s="20" t="s">
        <v>2767</v>
      </c>
      <c r="I48" t="s">
        <v>1115</v>
      </c>
      <c r="J48" t="s">
        <v>2721</v>
      </c>
      <c r="K48" t="s">
        <v>1117</v>
      </c>
      <c r="L48" s="11" t="s">
        <v>78</v>
      </c>
      <c r="N48">
        <v>6</v>
      </c>
      <c r="O48" t="s">
        <v>44</v>
      </c>
      <c r="U48" s="16">
        <v>23.8</v>
      </c>
      <c r="V48" s="17">
        <f t="shared" si="0"/>
        <v>0</v>
      </c>
      <c r="W48" s="53">
        <v>23.8</v>
      </c>
      <c r="X48" s="12" t="s">
        <v>44</v>
      </c>
      <c r="Y48" s="54">
        <f t="shared" si="1"/>
        <v>142.80000000000001</v>
      </c>
      <c r="Z48" s="54">
        <f t="shared" si="2"/>
        <v>175.64400000000001</v>
      </c>
      <c r="AA48" s="13">
        <v>0.4</v>
      </c>
      <c r="AB48" s="23">
        <f t="shared" si="3"/>
        <v>14.28</v>
      </c>
      <c r="AC48" s="13">
        <v>0.45</v>
      </c>
      <c r="AD48" s="23">
        <f t="shared" si="4"/>
        <v>13.090000000000002</v>
      </c>
      <c r="AE48" s="13">
        <v>0.5</v>
      </c>
      <c r="AF48" s="23">
        <f t="shared" si="5"/>
        <v>11.9</v>
      </c>
    </row>
    <row r="49" spans="1:32">
      <c r="A49" s="10">
        <v>738330298</v>
      </c>
      <c r="B49" s="11" t="s">
        <v>65</v>
      </c>
      <c r="C49" s="11" t="s">
        <v>2719</v>
      </c>
      <c r="D49" s="11"/>
      <c r="E49" s="11"/>
      <c r="F49" s="11"/>
      <c r="G49" s="11"/>
      <c r="H49" s="20" t="s">
        <v>2768</v>
      </c>
      <c r="I49" t="s">
        <v>1115</v>
      </c>
      <c r="J49" t="s">
        <v>2721</v>
      </c>
      <c r="K49" t="s">
        <v>1117</v>
      </c>
      <c r="L49" s="11" t="s">
        <v>78</v>
      </c>
      <c r="N49">
        <v>6</v>
      </c>
      <c r="O49" t="s">
        <v>44</v>
      </c>
      <c r="U49" s="16">
        <v>23.8</v>
      </c>
      <c r="V49" s="17">
        <f t="shared" si="0"/>
        <v>0</v>
      </c>
      <c r="W49" s="53">
        <v>23.8</v>
      </c>
      <c r="X49" s="12" t="s">
        <v>44</v>
      </c>
      <c r="Y49" s="54">
        <f t="shared" si="1"/>
        <v>142.80000000000001</v>
      </c>
      <c r="Z49" s="54">
        <f t="shared" si="2"/>
        <v>175.64400000000001</v>
      </c>
      <c r="AA49" s="13">
        <v>0.4</v>
      </c>
      <c r="AB49" s="23">
        <f t="shared" si="3"/>
        <v>14.28</v>
      </c>
      <c r="AC49" s="13">
        <v>0.45</v>
      </c>
      <c r="AD49" s="23">
        <f t="shared" si="4"/>
        <v>13.090000000000002</v>
      </c>
      <c r="AE49" s="13">
        <v>0.5</v>
      </c>
      <c r="AF49" s="23">
        <f t="shared" si="5"/>
        <v>11.9</v>
      </c>
    </row>
    <row r="50" spans="1:32">
      <c r="A50" s="10">
        <v>738330278</v>
      </c>
      <c r="B50" s="11" t="s">
        <v>65</v>
      </c>
      <c r="C50" s="11" t="s">
        <v>2719</v>
      </c>
      <c r="D50" s="11"/>
      <c r="E50" s="11"/>
      <c r="F50" s="11"/>
      <c r="G50" s="11"/>
      <c r="H50" s="20" t="s">
        <v>2769</v>
      </c>
      <c r="I50" t="s">
        <v>1115</v>
      </c>
      <c r="J50" t="s">
        <v>2721</v>
      </c>
      <c r="K50" t="s">
        <v>1117</v>
      </c>
      <c r="L50" s="11" t="s">
        <v>78</v>
      </c>
      <c r="N50">
        <v>6</v>
      </c>
      <c r="O50" t="s">
        <v>44</v>
      </c>
      <c r="U50" s="16">
        <v>23.8</v>
      </c>
      <c r="V50" s="17">
        <f t="shared" si="0"/>
        <v>0</v>
      </c>
      <c r="W50" s="53">
        <v>23.8</v>
      </c>
      <c r="X50" s="12" t="s">
        <v>44</v>
      </c>
      <c r="Y50" s="54">
        <f t="shared" si="1"/>
        <v>142.80000000000001</v>
      </c>
      <c r="Z50" s="54">
        <f t="shared" si="2"/>
        <v>175.64400000000001</v>
      </c>
      <c r="AA50" s="13">
        <v>0.4</v>
      </c>
      <c r="AB50" s="23">
        <f t="shared" si="3"/>
        <v>14.28</v>
      </c>
      <c r="AC50" s="13">
        <v>0.45</v>
      </c>
      <c r="AD50" s="23">
        <f t="shared" si="4"/>
        <v>13.090000000000002</v>
      </c>
      <c r="AE50" s="13">
        <v>0.5</v>
      </c>
      <c r="AF50" s="23">
        <f t="shared" si="5"/>
        <v>11.9</v>
      </c>
    </row>
    <row r="51" spans="1:32">
      <c r="A51" s="10">
        <v>738330270</v>
      </c>
      <c r="B51" s="11" t="s">
        <v>65</v>
      </c>
      <c r="C51" s="11" t="s">
        <v>2719</v>
      </c>
      <c r="D51" s="11"/>
      <c r="E51" s="11"/>
      <c r="F51" s="11"/>
      <c r="G51" s="11"/>
      <c r="H51" s="20" t="s">
        <v>2770</v>
      </c>
      <c r="I51" t="s">
        <v>1115</v>
      </c>
      <c r="J51" t="s">
        <v>2721</v>
      </c>
      <c r="K51" t="s">
        <v>1117</v>
      </c>
      <c r="L51" s="11" t="s">
        <v>78</v>
      </c>
      <c r="N51">
        <v>6</v>
      </c>
      <c r="O51" t="s">
        <v>44</v>
      </c>
      <c r="U51" s="16">
        <v>23.8</v>
      </c>
      <c r="V51" s="17">
        <f t="shared" si="0"/>
        <v>0</v>
      </c>
      <c r="W51" s="53">
        <v>23.8</v>
      </c>
      <c r="X51" s="12" t="s">
        <v>44</v>
      </c>
      <c r="Y51" s="54">
        <f t="shared" si="1"/>
        <v>142.80000000000001</v>
      </c>
      <c r="Z51" s="54">
        <f t="shared" si="2"/>
        <v>175.64400000000001</v>
      </c>
      <c r="AA51" s="13">
        <v>0.4</v>
      </c>
      <c r="AB51" s="23">
        <f t="shared" si="3"/>
        <v>14.28</v>
      </c>
      <c r="AC51" s="13">
        <v>0.45</v>
      </c>
      <c r="AD51" s="23">
        <f t="shared" si="4"/>
        <v>13.090000000000002</v>
      </c>
      <c r="AE51" s="13">
        <v>0.5</v>
      </c>
      <c r="AF51" s="23">
        <f t="shared" si="5"/>
        <v>11.9</v>
      </c>
    </row>
    <row r="52" spans="1:32">
      <c r="A52" s="10">
        <v>738330062</v>
      </c>
      <c r="B52" s="11" t="s">
        <v>65</v>
      </c>
      <c r="C52" s="11" t="s">
        <v>2719</v>
      </c>
      <c r="D52" s="11"/>
      <c r="E52" s="11"/>
      <c r="F52" s="11"/>
      <c r="G52" s="11"/>
      <c r="H52" s="20" t="s">
        <v>2771</v>
      </c>
      <c r="I52" t="s">
        <v>1115</v>
      </c>
      <c r="J52" t="s">
        <v>2721</v>
      </c>
      <c r="K52" t="s">
        <v>1117</v>
      </c>
      <c r="L52" s="11" t="s">
        <v>78</v>
      </c>
      <c r="N52">
        <v>6</v>
      </c>
      <c r="O52" t="s">
        <v>44</v>
      </c>
      <c r="U52" s="16">
        <v>23.8</v>
      </c>
      <c r="V52" s="17">
        <f t="shared" si="0"/>
        <v>0</v>
      </c>
      <c r="W52" s="53">
        <v>23.8</v>
      </c>
      <c r="X52" s="12" t="s">
        <v>44</v>
      </c>
      <c r="Y52" s="54">
        <f t="shared" si="1"/>
        <v>142.80000000000001</v>
      </c>
      <c r="Z52" s="54">
        <f t="shared" si="2"/>
        <v>175.64400000000001</v>
      </c>
      <c r="AA52" s="13">
        <v>0.4</v>
      </c>
      <c r="AB52" s="23">
        <f t="shared" si="3"/>
        <v>14.28</v>
      </c>
      <c r="AC52" s="13">
        <v>0.45</v>
      </c>
      <c r="AD52" s="23">
        <f t="shared" si="4"/>
        <v>13.090000000000002</v>
      </c>
      <c r="AE52" s="13">
        <v>0.5</v>
      </c>
      <c r="AF52" s="23">
        <f t="shared" si="5"/>
        <v>11.9</v>
      </c>
    </row>
    <row r="53" spans="1:32">
      <c r="A53" s="10">
        <v>738330162</v>
      </c>
      <c r="B53" s="11" t="s">
        <v>65</v>
      </c>
      <c r="C53" s="11" t="s">
        <v>2719</v>
      </c>
      <c r="D53" s="11"/>
      <c r="E53" s="11"/>
      <c r="F53" s="11"/>
      <c r="G53" s="11"/>
      <c r="H53" s="20" t="s">
        <v>2772</v>
      </c>
      <c r="I53" t="s">
        <v>1115</v>
      </c>
      <c r="J53" t="s">
        <v>2721</v>
      </c>
      <c r="K53" t="s">
        <v>1117</v>
      </c>
      <c r="L53" s="11" t="s">
        <v>78</v>
      </c>
      <c r="N53">
        <v>6</v>
      </c>
      <c r="O53" t="s">
        <v>44</v>
      </c>
      <c r="U53" s="16">
        <v>23.8</v>
      </c>
      <c r="V53" s="17">
        <f t="shared" si="0"/>
        <v>0</v>
      </c>
      <c r="W53" s="53">
        <v>23.8</v>
      </c>
      <c r="X53" s="12" t="s">
        <v>44</v>
      </c>
      <c r="Y53" s="54">
        <f t="shared" si="1"/>
        <v>142.80000000000001</v>
      </c>
      <c r="Z53" s="54">
        <f t="shared" si="2"/>
        <v>175.64400000000001</v>
      </c>
      <c r="AA53" s="13">
        <v>0.4</v>
      </c>
      <c r="AB53" s="23">
        <f t="shared" si="3"/>
        <v>14.28</v>
      </c>
      <c r="AC53" s="13">
        <v>0.45</v>
      </c>
      <c r="AD53" s="23">
        <f t="shared" si="4"/>
        <v>13.090000000000002</v>
      </c>
      <c r="AE53" s="13">
        <v>0.5</v>
      </c>
      <c r="AF53" s="23">
        <f t="shared" si="5"/>
        <v>11.9</v>
      </c>
    </row>
    <row r="54" spans="1:32">
      <c r="A54" s="10">
        <v>738330163</v>
      </c>
      <c r="B54" s="11" t="s">
        <v>65</v>
      </c>
      <c r="C54" s="11" t="s">
        <v>2719</v>
      </c>
      <c r="D54" s="11"/>
      <c r="E54" s="11"/>
      <c r="F54" s="11"/>
      <c r="G54" s="11"/>
      <c r="H54" s="20" t="s">
        <v>2773</v>
      </c>
      <c r="I54" t="s">
        <v>1115</v>
      </c>
      <c r="J54" t="s">
        <v>2721</v>
      </c>
      <c r="K54" t="s">
        <v>1117</v>
      </c>
      <c r="L54" s="11" t="s">
        <v>78</v>
      </c>
      <c r="N54">
        <v>6</v>
      </c>
      <c r="O54" t="s">
        <v>44</v>
      </c>
      <c r="U54" s="16">
        <v>23.8</v>
      </c>
      <c r="V54" s="17">
        <f t="shared" si="0"/>
        <v>0</v>
      </c>
      <c r="W54" s="53">
        <v>23.8</v>
      </c>
      <c r="X54" s="12" t="s">
        <v>44</v>
      </c>
      <c r="Y54" s="54">
        <f t="shared" si="1"/>
        <v>142.80000000000001</v>
      </c>
      <c r="Z54" s="54">
        <f t="shared" si="2"/>
        <v>175.64400000000001</v>
      </c>
      <c r="AA54" s="13">
        <v>0.4</v>
      </c>
      <c r="AB54" s="23">
        <f t="shared" si="3"/>
        <v>14.28</v>
      </c>
      <c r="AC54" s="13">
        <v>0.45</v>
      </c>
      <c r="AD54" s="23">
        <f t="shared" si="4"/>
        <v>13.090000000000002</v>
      </c>
      <c r="AE54" s="13">
        <v>0.5</v>
      </c>
      <c r="AF54" s="23">
        <f t="shared" si="5"/>
        <v>11.9</v>
      </c>
    </row>
    <row r="55" spans="1:32">
      <c r="A55" s="10">
        <v>738330109</v>
      </c>
      <c r="B55" s="11" t="s">
        <v>65</v>
      </c>
      <c r="C55" s="11" t="s">
        <v>2719</v>
      </c>
      <c r="D55" s="11"/>
      <c r="E55" s="11"/>
      <c r="F55" s="11"/>
      <c r="G55" s="11"/>
      <c r="H55" s="20" t="s">
        <v>2774</v>
      </c>
      <c r="I55" t="s">
        <v>1115</v>
      </c>
      <c r="J55" t="s">
        <v>2721</v>
      </c>
      <c r="K55" t="s">
        <v>1117</v>
      </c>
      <c r="L55" s="11" t="s">
        <v>78</v>
      </c>
      <c r="N55">
        <v>6</v>
      </c>
      <c r="O55" t="s">
        <v>44</v>
      </c>
      <c r="U55" s="16">
        <v>23.8</v>
      </c>
      <c r="V55" s="17">
        <f t="shared" si="0"/>
        <v>0</v>
      </c>
      <c r="W55" s="53">
        <v>23.8</v>
      </c>
      <c r="X55" s="12" t="s">
        <v>44</v>
      </c>
      <c r="Y55" s="54">
        <f t="shared" si="1"/>
        <v>142.80000000000001</v>
      </c>
      <c r="Z55" s="54">
        <f t="shared" si="2"/>
        <v>175.64400000000001</v>
      </c>
      <c r="AA55" s="13">
        <v>0.4</v>
      </c>
      <c r="AB55" s="23">
        <f t="shared" si="3"/>
        <v>14.28</v>
      </c>
      <c r="AC55" s="13">
        <v>0.45</v>
      </c>
      <c r="AD55" s="23">
        <f t="shared" si="4"/>
        <v>13.090000000000002</v>
      </c>
      <c r="AE55" s="13">
        <v>0.5</v>
      </c>
      <c r="AF55" s="23">
        <f t="shared" si="5"/>
        <v>11.9</v>
      </c>
    </row>
    <row r="56" spans="1:32">
      <c r="A56" s="10">
        <v>738330178</v>
      </c>
      <c r="B56" s="11" t="s">
        <v>65</v>
      </c>
      <c r="C56" s="11" t="s">
        <v>2719</v>
      </c>
      <c r="D56" s="11"/>
      <c r="E56" s="11"/>
      <c r="F56" s="11"/>
      <c r="G56" s="11"/>
      <c r="H56" s="20" t="s">
        <v>2775</v>
      </c>
      <c r="I56" t="s">
        <v>1115</v>
      </c>
      <c r="J56" t="s">
        <v>2721</v>
      </c>
      <c r="K56" t="s">
        <v>1117</v>
      </c>
      <c r="L56" s="11" t="s">
        <v>78</v>
      </c>
      <c r="N56">
        <v>6</v>
      </c>
      <c r="O56" t="s">
        <v>44</v>
      </c>
      <c r="U56" s="16">
        <v>23.8</v>
      </c>
      <c r="V56" s="17">
        <f t="shared" si="0"/>
        <v>0</v>
      </c>
      <c r="W56" s="53">
        <v>23.8</v>
      </c>
      <c r="X56" s="12" t="s">
        <v>44</v>
      </c>
      <c r="Y56" s="54">
        <f t="shared" si="1"/>
        <v>142.80000000000001</v>
      </c>
      <c r="Z56" s="54">
        <f t="shared" si="2"/>
        <v>175.64400000000001</v>
      </c>
      <c r="AA56" s="13">
        <v>0.4</v>
      </c>
      <c r="AB56" s="23">
        <f t="shared" si="3"/>
        <v>14.28</v>
      </c>
      <c r="AC56" s="13">
        <v>0.45</v>
      </c>
      <c r="AD56" s="23">
        <f t="shared" si="4"/>
        <v>13.090000000000002</v>
      </c>
      <c r="AE56" s="13">
        <v>0.5</v>
      </c>
      <c r="AF56" s="23">
        <f t="shared" si="5"/>
        <v>11.9</v>
      </c>
    </row>
    <row r="57" spans="1:32">
      <c r="A57" s="10">
        <v>738330288</v>
      </c>
      <c r="B57" s="11" t="s">
        <v>65</v>
      </c>
      <c r="C57" s="11" t="s">
        <v>2719</v>
      </c>
      <c r="D57" s="11"/>
      <c r="E57" s="11"/>
      <c r="F57" s="11"/>
      <c r="G57" s="11"/>
      <c r="H57" s="20" t="s">
        <v>2776</v>
      </c>
      <c r="I57" t="s">
        <v>1115</v>
      </c>
      <c r="J57" t="s">
        <v>2721</v>
      </c>
      <c r="K57" t="s">
        <v>1117</v>
      </c>
      <c r="L57" s="11" t="s">
        <v>78</v>
      </c>
      <c r="N57">
        <v>6</v>
      </c>
      <c r="O57" t="s">
        <v>44</v>
      </c>
      <c r="U57" s="16">
        <v>23.8</v>
      </c>
      <c r="V57" s="17">
        <f t="shared" si="0"/>
        <v>0</v>
      </c>
      <c r="W57" s="53">
        <v>23.8</v>
      </c>
      <c r="X57" s="12" t="s">
        <v>44</v>
      </c>
      <c r="Y57" s="54">
        <f t="shared" si="1"/>
        <v>142.80000000000001</v>
      </c>
      <c r="Z57" s="54">
        <f t="shared" si="2"/>
        <v>175.64400000000001</v>
      </c>
      <c r="AA57" s="13">
        <v>0.4</v>
      </c>
      <c r="AB57" s="23">
        <f t="shared" si="3"/>
        <v>14.28</v>
      </c>
      <c r="AC57" s="13">
        <v>0.45</v>
      </c>
      <c r="AD57" s="23">
        <f t="shared" si="4"/>
        <v>13.090000000000002</v>
      </c>
      <c r="AE57" s="13">
        <v>0.5</v>
      </c>
      <c r="AF57" s="23">
        <f t="shared" si="5"/>
        <v>11.9</v>
      </c>
    </row>
    <row r="58" spans="1:32">
      <c r="A58" s="10">
        <v>738330242</v>
      </c>
      <c r="B58" s="11" t="s">
        <v>65</v>
      </c>
      <c r="C58" s="11" t="s">
        <v>2719</v>
      </c>
      <c r="D58" s="11"/>
      <c r="E58" s="11"/>
      <c r="F58" s="11"/>
      <c r="G58" s="11"/>
      <c r="H58" s="20" t="s">
        <v>2777</v>
      </c>
      <c r="I58" t="s">
        <v>1115</v>
      </c>
      <c r="J58" t="s">
        <v>2721</v>
      </c>
      <c r="K58" t="s">
        <v>1117</v>
      </c>
      <c r="L58" s="11" t="s">
        <v>78</v>
      </c>
      <c r="N58">
        <v>6</v>
      </c>
      <c r="O58" t="s">
        <v>44</v>
      </c>
      <c r="U58" s="16">
        <v>23.8</v>
      </c>
      <c r="V58" s="17">
        <f t="shared" si="0"/>
        <v>0</v>
      </c>
      <c r="W58" s="53">
        <v>23.8</v>
      </c>
      <c r="X58" s="12" t="s">
        <v>44</v>
      </c>
      <c r="Y58" s="54">
        <f t="shared" si="1"/>
        <v>142.80000000000001</v>
      </c>
      <c r="Z58" s="54">
        <f t="shared" si="2"/>
        <v>175.64400000000001</v>
      </c>
      <c r="AA58" s="13">
        <v>0.4</v>
      </c>
      <c r="AB58" s="23">
        <f t="shared" si="3"/>
        <v>14.28</v>
      </c>
      <c r="AC58" s="13">
        <v>0.45</v>
      </c>
      <c r="AD58" s="23">
        <f t="shared" si="4"/>
        <v>13.090000000000002</v>
      </c>
      <c r="AE58" s="13">
        <v>0.5</v>
      </c>
      <c r="AF58" s="23">
        <f t="shared" si="5"/>
        <v>11.9</v>
      </c>
    </row>
    <row r="59" spans="1:32">
      <c r="A59" s="10">
        <v>738330408</v>
      </c>
      <c r="B59" s="11" t="s">
        <v>65</v>
      </c>
      <c r="C59" s="11" t="s">
        <v>2719</v>
      </c>
      <c r="D59" s="11"/>
      <c r="E59" s="11"/>
      <c r="F59" s="11"/>
      <c r="G59" s="11"/>
      <c r="H59" s="20" t="s">
        <v>2778</v>
      </c>
      <c r="I59" t="s">
        <v>1115</v>
      </c>
      <c r="J59" t="s">
        <v>2721</v>
      </c>
      <c r="K59" t="s">
        <v>1117</v>
      </c>
      <c r="L59" s="11" t="s">
        <v>78</v>
      </c>
      <c r="N59">
        <v>6</v>
      </c>
      <c r="O59" t="s">
        <v>44</v>
      </c>
      <c r="U59" s="16">
        <v>24.8</v>
      </c>
      <c r="V59" s="17">
        <f t="shared" si="0"/>
        <v>-4.2016806722689148E-2</v>
      </c>
      <c r="W59" s="53">
        <v>23.8</v>
      </c>
      <c r="X59" s="12" t="s">
        <v>44</v>
      </c>
      <c r="Y59" s="54">
        <f t="shared" si="1"/>
        <v>142.80000000000001</v>
      </c>
      <c r="Z59" s="54">
        <f t="shared" si="2"/>
        <v>175.64400000000001</v>
      </c>
      <c r="AA59" s="13">
        <v>0.4</v>
      </c>
      <c r="AB59" s="23">
        <f t="shared" si="3"/>
        <v>14.28</v>
      </c>
      <c r="AC59" s="13">
        <v>0.45</v>
      </c>
      <c r="AD59" s="23">
        <f t="shared" si="4"/>
        <v>13.090000000000002</v>
      </c>
      <c r="AE59" s="13">
        <v>0.5</v>
      </c>
      <c r="AF59" s="23">
        <f t="shared" si="5"/>
        <v>11.9</v>
      </c>
    </row>
    <row r="60" spans="1:32">
      <c r="A60" s="10">
        <v>738330071</v>
      </c>
      <c r="B60" s="11" t="s">
        <v>65</v>
      </c>
      <c r="C60" s="11" t="s">
        <v>2719</v>
      </c>
      <c r="D60" s="11"/>
      <c r="E60" s="11"/>
      <c r="F60" s="11"/>
      <c r="G60" s="11"/>
      <c r="H60" s="20" t="s">
        <v>2779</v>
      </c>
      <c r="I60" t="s">
        <v>1115</v>
      </c>
      <c r="J60" t="s">
        <v>2721</v>
      </c>
      <c r="K60" t="s">
        <v>1117</v>
      </c>
      <c r="L60" s="11" t="s">
        <v>78</v>
      </c>
      <c r="N60">
        <v>13</v>
      </c>
      <c r="O60" t="s">
        <v>44</v>
      </c>
      <c r="U60" s="16">
        <v>20.100000000000001</v>
      </c>
      <c r="V60" s="17">
        <f t="shared" si="0"/>
        <v>0</v>
      </c>
      <c r="W60" s="53">
        <v>20.100000000000001</v>
      </c>
      <c r="X60" s="12" t="s">
        <v>44</v>
      </c>
      <c r="Y60" s="54">
        <f t="shared" si="1"/>
        <v>261.3</v>
      </c>
      <c r="Z60" s="54">
        <f t="shared" ref="Z60:Z121" si="6">Y60*1.23</f>
        <v>321.399</v>
      </c>
      <c r="AA60" s="13">
        <v>0.4</v>
      </c>
      <c r="AB60" s="23">
        <f t="shared" si="3"/>
        <v>12.06</v>
      </c>
      <c r="AC60" s="13">
        <v>0.45</v>
      </c>
      <c r="AD60" s="23">
        <f t="shared" si="4"/>
        <v>11.055000000000001</v>
      </c>
      <c r="AE60" s="13">
        <v>0.5</v>
      </c>
      <c r="AF60" s="23">
        <f t="shared" si="5"/>
        <v>10.050000000000001</v>
      </c>
    </row>
    <row r="61" spans="1:32">
      <c r="A61" s="10">
        <v>738330419</v>
      </c>
      <c r="B61" s="11" t="s">
        <v>65</v>
      </c>
      <c r="C61" s="11" t="s">
        <v>2719</v>
      </c>
      <c r="D61" s="11"/>
      <c r="E61" s="11"/>
      <c r="F61" s="11"/>
      <c r="G61" s="11"/>
      <c r="H61" s="20" t="s">
        <v>2780</v>
      </c>
      <c r="I61" t="s">
        <v>1115</v>
      </c>
      <c r="J61" t="s">
        <v>2721</v>
      </c>
      <c r="K61" t="s">
        <v>1117</v>
      </c>
      <c r="L61" s="11" t="s">
        <v>78</v>
      </c>
      <c r="N61">
        <v>13</v>
      </c>
      <c r="O61" t="s">
        <v>44</v>
      </c>
      <c r="U61" s="16">
        <v>21.1</v>
      </c>
      <c r="V61" s="17">
        <f t="shared" si="0"/>
        <v>-4.9751243781094523E-2</v>
      </c>
      <c r="W61" s="53">
        <v>20.100000000000001</v>
      </c>
      <c r="X61" s="12" t="s">
        <v>44</v>
      </c>
      <c r="Y61" s="54">
        <f t="shared" si="1"/>
        <v>261.3</v>
      </c>
      <c r="Z61" s="54">
        <f t="shared" si="6"/>
        <v>321.399</v>
      </c>
      <c r="AA61" s="13">
        <v>0.4</v>
      </c>
      <c r="AB61" s="23">
        <f t="shared" si="3"/>
        <v>12.06</v>
      </c>
      <c r="AC61" s="13">
        <v>0.45</v>
      </c>
      <c r="AD61" s="23">
        <f t="shared" si="4"/>
        <v>11.055000000000001</v>
      </c>
      <c r="AE61" s="13">
        <v>0.5</v>
      </c>
      <c r="AF61" s="23">
        <f t="shared" si="5"/>
        <v>10.050000000000001</v>
      </c>
    </row>
    <row r="62" spans="1:32">
      <c r="A62" s="10">
        <v>738330219</v>
      </c>
      <c r="B62" s="11" t="s">
        <v>65</v>
      </c>
      <c r="C62" s="11" t="s">
        <v>2719</v>
      </c>
      <c r="D62" s="11"/>
      <c r="E62" s="11"/>
      <c r="F62" s="11"/>
      <c r="G62" s="11"/>
      <c r="H62" s="20" t="s">
        <v>2781</v>
      </c>
      <c r="I62" t="s">
        <v>1115</v>
      </c>
      <c r="J62" t="s">
        <v>2721</v>
      </c>
      <c r="K62" t="s">
        <v>1117</v>
      </c>
      <c r="L62" s="11" t="s">
        <v>78</v>
      </c>
      <c r="N62">
        <v>13</v>
      </c>
      <c r="O62" t="s">
        <v>44</v>
      </c>
      <c r="U62" s="16">
        <v>20.100000000000001</v>
      </c>
      <c r="V62" s="17">
        <f t="shared" si="0"/>
        <v>0</v>
      </c>
      <c r="W62" s="53">
        <v>20.100000000000001</v>
      </c>
      <c r="X62" s="12" t="s">
        <v>44</v>
      </c>
      <c r="Y62" s="54">
        <f t="shared" si="1"/>
        <v>261.3</v>
      </c>
      <c r="Z62" s="54">
        <f t="shared" si="6"/>
        <v>321.399</v>
      </c>
      <c r="AA62" s="13">
        <v>0.4</v>
      </c>
      <c r="AB62" s="23">
        <f t="shared" si="3"/>
        <v>12.06</v>
      </c>
      <c r="AC62" s="13">
        <v>0.45</v>
      </c>
      <c r="AD62" s="23">
        <f t="shared" si="4"/>
        <v>11.055000000000001</v>
      </c>
      <c r="AE62" s="13">
        <v>0.5</v>
      </c>
      <c r="AF62" s="23">
        <f t="shared" si="5"/>
        <v>10.050000000000001</v>
      </c>
    </row>
    <row r="63" spans="1:32">
      <c r="A63" s="10">
        <v>738330072</v>
      </c>
      <c r="B63" s="11" t="s">
        <v>65</v>
      </c>
      <c r="C63" s="11" t="s">
        <v>2719</v>
      </c>
      <c r="D63" s="11"/>
      <c r="E63" s="11"/>
      <c r="F63" s="11"/>
      <c r="G63" s="11"/>
      <c r="H63" s="20" t="s">
        <v>2782</v>
      </c>
      <c r="I63" t="s">
        <v>1115</v>
      </c>
      <c r="J63" t="s">
        <v>2721</v>
      </c>
      <c r="K63" t="s">
        <v>1117</v>
      </c>
      <c r="L63" s="11" t="s">
        <v>78</v>
      </c>
      <c r="N63">
        <v>13</v>
      </c>
      <c r="O63" t="s">
        <v>44</v>
      </c>
      <c r="U63" s="16">
        <v>20.100000000000001</v>
      </c>
      <c r="V63" s="17">
        <f t="shared" si="0"/>
        <v>0</v>
      </c>
      <c r="W63" s="53">
        <v>20.100000000000001</v>
      </c>
      <c r="X63" s="12" t="s">
        <v>44</v>
      </c>
      <c r="Y63" s="54">
        <f t="shared" si="1"/>
        <v>261.3</v>
      </c>
      <c r="Z63" s="54">
        <f t="shared" si="6"/>
        <v>321.399</v>
      </c>
      <c r="AA63" s="13">
        <v>0.4</v>
      </c>
      <c r="AB63" s="23">
        <f t="shared" si="3"/>
        <v>12.06</v>
      </c>
      <c r="AC63" s="13">
        <v>0.45</v>
      </c>
      <c r="AD63" s="23">
        <f t="shared" si="4"/>
        <v>11.055000000000001</v>
      </c>
      <c r="AE63" s="13">
        <v>0.5</v>
      </c>
      <c r="AF63" s="23">
        <f t="shared" si="5"/>
        <v>10.050000000000001</v>
      </c>
    </row>
    <row r="64" spans="1:32">
      <c r="A64" s="10">
        <v>738330073</v>
      </c>
      <c r="B64" s="11" t="s">
        <v>65</v>
      </c>
      <c r="C64" s="11" t="s">
        <v>2719</v>
      </c>
      <c r="D64" s="11"/>
      <c r="E64" s="11"/>
      <c r="F64" s="11"/>
      <c r="G64" s="11"/>
      <c r="H64" s="20" t="s">
        <v>2783</v>
      </c>
      <c r="I64" t="s">
        <v>1115</v>
      </c>
      <c r="J64" t="s">
        <v>2721</v>
      </c>
      <c r="K64" t="s">
        <v>1117</v>
      </c>
      <c r="L64" s="11" t="s">
        <v>78</v>
      </c>
      <c r="N64">
        <v>13</v>
      </c>
      <c r="O64" t="s">
        <v>44</v>
      </c>
      <c r="U64" s="16">
        <v>20.100000000000001</v>
      </c>
      <c r="V64" s="17">
        <f t="shared" si="0"/>
        <v>0</v>
      </c>
      <c r="W64" s="53">
        <v>20.100000000000001</v>
      </c>
      <c r="X64" s="12" t="s">
        <v>44</v>
      </c>
      <c r="Y64" s="54">
        <f t="shared" si="1"/>
        <v>261.3</v>
      </c>
      <c r="Z64" s="54">
        <f t="shared" si="6"/>
        <v>321.399</v>
      </c>
      <c r="AA64" s="13">
        <v>0.4</v>
      </c>
      <c r="AB64" s="23">
        <f t="shared" si="3"/>
        <v>12.06</v>
      </c>
      <c r="AC64" s="13">
        <v>0.45</v>
      </c>
      <c r="AD64" s="23">
        <f t="shared" si="4"/>
        <v>11.055000000000001</v>
      </c>
      <c r="AE64" s="13">
        <v>0.5</v>
      </c>
      <c r="AF64" s="23">
        <f t="shared" si="5"/>
        <v>10.050000000000001</v>
      </c>
    </row>
    <row r="65" spans="1:32">
      <c r="A65" s="10">
        <v>738330074</v>
      </c>
      <c r="B65" s="11" t="s">
        <v>65</v>
      </c>
      <c r="C65" s="11" t="s">
        <v>2719</v>
      </c>
      <c r="D65" s="11"/>
      <c r="E65" s="11"/>
      <c r="F65" s="11"/>
      <c r="G65" s="11"/>
      <c r="H65" s="20" t="s">
        <v>2784</v>
      </c>
      <c r="I65" t="s">
        <v>1115</v>
      </c>
      <c r="J65" t="s">
        <v>2721</v>
      </c>
      <c r="K65" t="s">
        <v>1117</v>
      </c>
      <c r="L65" s="11" t="s">
        <v>78</v>
      </c>
      <c r="N65">
        <v>13</v>
      </c>
      <c r="O65" t="s">
        <v>44</v>
      </c>
      <c r="U65" s="16">
        <v>20.100000000000001</v>
      </c>
      <c r="V65" s="17">
        <f t="shared" ref="V65:V127" si="7">1-(U65/W65)</f>
        <v>0</v>
      </c>
      <c r="W65" s="53">
        <v>20.100000000000001</v>
      </c>
      <c r="X65" s="12" t="s">
        <v>44</v>
      </c>
      <c r="Y65" s="54">
        <f t="shared" si="1"/>
        <v>261.3</v>
      </c>
      <c r="Z65" s="54">
        <f t="shared" si="6"/>
        <v>321.399</v>
      </c>
      <c r="AA65" s="13">
        <v>0.4</v>
      </c>
      <c r="AB65" s="23">
        <f t="shared" si="3"/>
        <v>12.06</v>
      </c>
      <c r="AC65" s="13">
        <v>0.45</v>
      </c>
      <c r="AD65" s="23">
        <f t="shared" si="4"/>
        <v>11.055000000000001</v>
      </c>
      <c r="AE65" s="13">
        <v>0.5</v>
      </c>
      <c r="AF65" s="23">
        <f t="shared" si="5"/>
        <v>10.050000000000001</v>
      </c>
    </row>
    <row r="66" spans="1:32">
      <c r="A66" s="10">
        <v>738330251</v>
      </c>
      <c r="B66" s="11" t="s">
        <v>65</v>
      </c>
      <c r="C66" s="11" t="s">
        <v>2719</v>
      </c>
      <c r="D66" s="11"/>
      <c r="E66" s="11"/>
      <c r="F66" s="11"/>
      <c r="G66" s="11"/>
      <c r="H66" s="20" t="s">
        <v>2785</v>
      </c>
      <c r="I66" t="s">
        <v>1115</v>
      </c>
      <c r="J66" t="s">
        <v>2721</v>
      </c>
      <c r="K66" t="s">
        <v>1117</v>
      </c>
      <c r="L66" s="11" t="s">
        <v>78</v>
      </c>
      <c r="N66">
        <v>13</v>
      </c>
      <c r="O66" t="s">
        <v>44</v>
      </c>
      <c r="U66" s="16">
        <v>20.100000000000001</v>
      </c>
      <c r="V66" s="17">
        <f t="shared" si="7"/>
        <v>0</v>
      </c>
      <c r="W66" s="53">
        <v>20.100000000000001</v>
      </c>
      <c r="X66" s="12" t="s">
        <v>44</v>
      </c>
      <c r="Y66" s="54">
        <f t="shared" ref="Y66:Y129" si="8">N66*W66</f>
        <v>261.3</v>
      </c>
      <c r="Z66" s="54">
        <f t="shared" si="6"/>
        <v>321.399</v>
      </c>
      <c r="AA66" s="13">
        <v>0.4</v>
      </c>
      <c r="AB66" s="23">
        <f t="shared" ref="AB66:AB129" si="9">W66*(1-AA66)</f>
        <v>12.06</v>
      </c>
      <c r="AC66" s="13">
        <v>0.45</v>
      </c>
      <c r="AD66" s="23">
        <f t="shared" ref="AD66:AD129" si="10">W66*(1-AC66)</f>
        <v>11.055000000000001</v>
      </c>
      <c r="AE66" s="13">
        <v>0.5</v>
      </c>
      <c r="AF66" s="23">
        <f t="shared" ref="AF66:AF129" si="11">W66*(1-AE66)</f>
        <v>10.050000000000001</v>
      </c>
    </row>
    <row r="67" spans="1:32">
      <c r="A67" s="10">
        <v>738330075</v>
      </c>
      <c r="B67" s="11" t="s">
        <v>65</v>
      </c>
      <c r="C67" s="11" t="s">
        <v>2719</v>
      </c>
      <c r="D67" s="11"/>
      <c r="E67" s="11"/>
      <c r="F67" s="11"/>
      <c r="G67" s="11"/>
      <c r="H67" s="20" t="s">
        <v>2786</v>
      </c>
      <c r="I67" t="s">
        <v>1115</v>
      </c>
      <c r="J67" t="s">
        <v>2721</v>
      </c>
      <c r="K67" t="s">
        <v>1117</v>
      </c>
      <c r="L67" s="11" t="s">
        <v>78</v>
      </c>
      <c r="N67">
        <v>13</v>
      </c>
      <c r="O67" t="s">
        <v>44</v>
      </c>
      <c r="U67" s="16">
        <v>20.100000000000001</v>
      </c>
      <c r="V67" s="17">
        <f t="shared" si="7"/>
        <v>0</v>
      </c>
      <c r="W67" s="53">
        <v>20.100000000000001</v>
      </c>
      <c r="X67" s="12" t="s">
        <v>44</v>
      </c>
      <c r="Y67" s="54">
        <f t="shared" si="8"/>
        <v>261.3</v>
      </c>
      <c r="Z67" s="54">
        <f t="shared" si="6"/>
        <v>321.399</v>
      </c>
      <c r="AA67" s="13">
        <v>0.4</v>
      </c>
      <c r="AB67" s="23">
        <f t="shared" si="9"/>
        <v>12.06</v>
      </c>
      <c r="AC67" s="13">
        <v>0.45</v>
      </c>
      <c r="AD67" s="23">
        <f t="shared" si="10"/>
        <v>11.055000000000001</v>
      </c>
      <c r="AE67" s="13">
        <v>0.5</v>
      </c>
      <c r="AF67" s="23">
        <f t="shared" si="11"/>
        <v>10.050000000000001</v>
      </c>
    </row>
    <row r="68" spans="1:32">
      <c r="A68" s="10">
        <v>738330076</v>
      </c>
      <c r="B68" s="11" t="s">
        <v>65</v>
      </c>
      <c r="C68" s="11" t="s">
        <v>2719</v>
      </c>
      <c r="D68" s="11"/>
      <c r="E68" s="11"/>
      <c r="F68" s="11"/>
      <c r="G68" s="11"/>
      <c r="H68" s="20" t="s">
        <v>2787</v>
      </c>
      <c r="I68" t="s">
        <v>1115</v>
      </c>
      <c r="J68" t="s">
        <v>2721</v>
      </c>
      <c r="K68" t="s">
        <v>1117</v>
      </c>
      <c r="L68" s="11" t="s">
        <v>78</v>
      </c>
      <c r="N68">
        <v>13</v>
      </c>
      <c r="O68" t="s">
        <v>44</v>
      </c>
      <c r="U68" s="16">
        <v>20.100000000000001</v>
      </c>
      <c r="V68" s="17">
        <f t="shared" si="7"/>
        <v>0</v>
      </c>
      <c r="W68" s="53">
        <v>20.100000000000001</v>
      </c>
      <c r="X68" s="12" t="s">
        <v>44</v>
      </c>
      <c r="Y68" s="54">
        <f t="shared" si="8"/>
        <v>261.3</v>
      </c>
      <c r="Z68" s="54">
        <f t="shared" si="6"/>
        <v>321.399</v>
      </c>
      <c r="AA68" s="13">
        <v>0.4</v>
      </c>
      <c r="AB68" s="23">
        <f t="shared" si="9"/>
        <v>12.06</v>
      </c>
      <c r="AC68" s="13">
        <v>0.45</v>
      </c>
      <c r="AD68" s="23">
        <f t="shared" si="10"/>
        <v>11.055000000000001</v>
      </c>
      <c r="AE68" s="13">
        <v>0.5</v>
      </c>
      <c r="AF68" s="23">
        <f t="shared" si="11"/>
        <v>10.050000000000001</v>
      </c>
    </row>
    <row r="69" spans="1:32">
      <c r="A69" s="10">
        <v>738330099</v>
      </c>
      <c r="B69" s="11" t="s">
        <v>65</v>
      </c>
      <c r="C69" s="11" t="s">
        <v>2719</v>
      </c>
      <c r="D69" s="11"/>
      <c r="E69" s="11"/>
      <c r="F69" s="11"/>
      <c r="G69" s="11"/>
      <c r="H69" s="20" t="s">
        <v>2788</v>
      </c>
      <c r="I69" t="s">
        <v>1115</v>
      </c>
      <c r="J69" t="s">
        <v>2721</v>
      </c>
      <c r="K69" t="s">
        <v>1117</v>
      </c>
      <c r="L69" s="11" t="s">
        <v>78</v>
      </c>
      <c r="N69">
        <v>13</v>
      </c>
      <c r="O69" t="s">
        <v>44</v>
      </c>
      <c r="U69" s="16">
        <v>20.100000000000001</v>
      </c>
      <c r="V69" s="17">
        <f t="shared" si="7"/>
        <v>0</v>
      </c>
      <c r="W69" s="53">
        <v>20.100000000000001</v>
      </c>
      <c r="X69" s="12" t="s">
        <v>44</v>
      </c>
      <c r="Y69" s="54">
        <f t="shared" si="8"/>
        <v>261.3</v>
      </c>
      <c r="Z69" s="54">
        <f t="shared" si="6"/>
        <v>321.399</v>
      </c>
      <c r="AA69" s="13">
        <v>0.4</v>
      </c>
      <c r="AB69" s="23">
        <f t="shared" si="9"/>
        <v>12.06</v>
      </c>
      <c r="AC69" s="13">
        <v>0.45</v>
      </c>
      <c r="AD69" s="23">
        <f t="shared" si="10"/>
        <v>11.055000000000001</v>
      </c>
      <c r="AE69" s="13">
        <v>0.5</v>
      </c>
      <c r="AF69" s="23">
        <f t="shared" si="11"/>
        <v>10.050000000000001</v>
      </c>
    </row>
    <row r="70" spans="1:32">
      <c r="A70" s="10">
        <v>738330326</v>
      </c>
      <c r="B70" s="11" t="s">
        <v>65</v>
      </c>
      <c r="C70" s="11" t="s">
        <v>2719</v>
      </c>
      <c r="D70" s="11"/>
      <c r="E70" s="11"/>
      <c r="F70" s="11"/>
      <c r="G70" s="11"/>
      <c r="H70" s="20" t="s">
        <v>2789</v>
      </c>
      <c r="I70" t="s">
        <v>1115</v>
      </c>
      <c r="J70" t="s">
        <v>2721</v>
      </c>
      <c r="K70" t="s">
        <v>1117</v>
      </c>
      <c r="L70" s="11" t="s">
        <v>78</v>
      </c>
      <c r="N70">
        <v>13</v>
      </c>
      <c r="O70" t="s">
        <v>44</v>
      </c>
      <c r="U70" s="16">
        <v>20.100000000000001</v>
      </c>
      <c r="V70" s="17">
        <f t="shared" si="7"/>
        <v>0</v>
      </c>
      <c r="W70" s="53">
        <v>20.100000000000001</v>
      </c>
      <c r="X70" s="12" t="s">
        <v>44</v>
      </c>
      <c r="Y70" s="54">
        <f t="shared" si="8"/>
        <v>261.3</v>
      </c>
      <c r="Z70" s="54">
        <f t="shared" si="6"/>
        <v>321.399</v>
      </c>
      <c r="AA70" s="13">
        <v>0.4</v>
      </c>
      <c r="AB70" s="23">
        <f t="shared" si="9"/>
        <v>12.06</v>
      </c>
      <c r="AC70" s="13">
        <v>0.45</v>
      </c>
      <c r="AD70" s="23">
        <f t="shared" si="10"/>
        <v>11.055000000000001</v>
      </c>
      <c r="AE70" s="13">
        <v>0.5</v>
      </c>
      <c r="AF70" s="23">
        <f t="shared" si="11"/>
        <v>10.050000000000001</v>
      </c>
    </row>
    <row r="71" spans="1:32">
      <c r="A71" s="10">
        <v>738330412</v>
      </c>
      <c r="B71" s="11" t="s">
        <v>65</v>
      </c>
      <c r="C71" s="11" t="s">
        <v>2719</v>
      </c>
      <c r="D71" s="11"/>
      <c r="E71" s="11"/>
      <c r="F71" s="11"/>
      <c r="G71" s="11"/>
      <c r="H71" s="20" t="s">
        <v>2790</v>
      </c>
      <c r="I71" t="s">
        <v>1115</v>
      </c>
      <c r="J71" t="s">
        <v>2721</v>
      </c>
      <c r="K71" t="s">
        <v>1117</v>
      </c>
      <c r="L71" s="11" t="s">
        <v>78</v>
      </c>
      <c r="N71">
        <v>13</v>
      </c>
      <c r="O71" t="s">
        <v>44</v>
      </c>
      <c r="U71" s="16">
        <v>21.1</v>
      </c>
      <c r="V71" s="17">
        <f t="shared" si="7"/>
        <v>-4.9751243781094523E-2</v>
      </c>
      <c r="W71" s="53">
        <v>20.100000000000001</v>
      </c>
      <c r="X71" s="12" t="s">
        <v>44</v>
      </c>
      <c r="Y71" s="54">
        <f t="shared" si="8"/>
        <v>261.3</v>
      </c>
      <c r="Z71" s="54">
        <f t="shared" si="6"/>
        <v>321.399</v>
      </c>
      <c r="AA71" s="13">
        <v>0.4</v>
      </c>
      <c r="AB71" s="23">
        <f t="shared" si="9"/>
        <v>12.06</v>
      </c>
      <c r="AC71" s="13">
        <v>0.45</v>
      </c>
      <c r="AD71" s="23">
        <f t="shared" si="10"/>
        <v>11.055000000000001</v>
      </c>
      <c r="AE71" s="13">
        <v>0.5</v>
      </c>
      <c r="AF71" s="23">
        <f t="shared" si="11"/>
        <v>10.050000000000001</v>
      </c>
    </row>
    <row r="72" spans="1:32">
      <c r="A72" s="10">
        <v>738330206</v>
      </c>
      <c r="B72" s="11" t="s">
        <v>65</v>
      </c>
      <c r="C72" s="11" t="s">
        <v>2719</v>
      </c>
      <c r="D72" s="11"/>
      <c r="E72" s="11"/>
      <c r="F72" s="11"/>
      <c r="G72" s="11"/>
      <c r="H72" s="20" t="s">
        <v>2791</v>
      </c>
      <c r="I72" t="s">
        <v>1115</v>
      </c>
      <c r="J72" t="s">
        <v>2721</v>
      </c>
      <c r="K72" t="s">
        <v>1117</v>
      </c>
      <c r="L72" s="11" t="s">
        <v>78</v>
      </c>
      <c r="N72">
        <v>13</v>
      </c>
      <c r="O72" t="s">
        <v>44</v>
      </c>
      <c r="U72" s="16">
        <v>20.100000000000001</v>
      </c>
      <c r="V72" s="17">
        <f t="shared" si="7"/>
        <v>0</v>
      </c>
      <c r="W72" s="53">
        <v>20.100000000000001</v>
      </c>
      <c r="X72" s="12" t="s">
        <v>44</v>
      </c>
      <c r="Y72" s="54">
        <f t="shared" si="8"/>
        <v>261.3</v>
      </c>
      <c r="Z72" s="54">
        <f t="shared" si="6"/>
        <v>321.399</v>
      </c>
      <c r="AA72" s="13">
        <v>0.4</v>
      </c>
      <c r="AB72" s="23">
        <f t="shared" si="9"/>
        <v>12.06</v>
      </c>
      <c r="AC72" s="13">
        <v>0.45</v>
      </c>
      <c r="AD72" s="23">
        <f t="shared" si="10"/>
        <v>11.055000000000001</v>
      </c>
      <c r="AE72" s="13">
        <v>0.5</v>
      </c>
      <c r="AF72" s="23">
        <f t="shared" si="11"/>
        <v>10.050000000000001</v>
      </c>
    </row>
    <row r="73" spans="1:32">
      <c r="A73" s="10">
        <v>738330236</v>
      </c>
      <c r="B73" s="11" t="s">
        <v>65</v>
      </c>
      <c r="C73" s="11" t="s">
        <v>2719</v>
      </c>
      <c r="D73" s="11"/>
      <c r="E73" s="11"/>
      <c r="F73" s="11"/>
      <c r="G73" s="11"/>
      <c r="H73" s="20" t="s">
        <v>2792</v>
      </c>
      <c r="I73" t="s">
        <v>1115</v>
      </c>
      <c r="J73" t="s">
        <v>2721</v>
      </c>
      <c r="K73" t="s">
        <v>1117</v>
      </c>
      <c r="L73" s="11" t="s">
        <v>78</v>
      </c>
      <c r="N73">
        <v>13</v>
      </c>
      <c r="O73" t="s">
        <v>44</v>
      </c>
      <c r="U73" s="16">
        <v>20.100000000000001</v>
      </c>
      <c r="V73" s="17">
        <f t="shared" si="7"/>
        <v>0</v>
      </c>
      <c r="W73" s="53">
        <v>20.100000000000001</v>
      </c>
      <c r="X73" s="12" t="s">
        <v>44</v>
      </c>
      <c r="Y73" s="54">
        <f t="shared" si="8"/>
        <v>261.3</v>
      </c>
      <c r="Z73" s="54">
        <f t="shared" si="6"/>
        <v>321.399</v>
      </c>
      <c r="AA73" s="13">
        <v>0.4</v>
      </c>
      <c r="AB73" s="23">
        <f t="shared" si="9"/>
        <v>12.06</v>
      </c>
      <c r="AC73" s="13">
        <v>0.45</v>
      </c>
      <c r="AD73" s="23">
        <f t="shared" si="10"/>
        <v>11.055000000000001</v>
      </c>
      <c r="AE73" s="13">
        <v>0.5</v>
      </c>
      <c r="AF73" s="23">
        <f t="shared" si="11"/>
        <v>10.050000000000001</v>
      </c>
    </row>
    <row r="74" spans="1:32">
      <c r="A74" s="10">
        <v>738330152</v>
      </c>
      <c r="B74" s="11" t="s">
        <v>65</v>
      </c>
      <c r="C74" s="11" t="s">
        <v>2719</v>
      </c>
      <c r="D74" s="11"/>
      <c r="E74" s="11"/>
      <c r="F74" s="11"/>
      <c r="G74" s="11"/>
      <c r="H74" s="20" t="s">
        <v>2793</v>
      </c>
      <c r="I74" t="s">
        <v>1115</v>
      </c>
      <c r="J74" t="s">
        <v>2721</v>
      </c>
      <c r="K74" t="s">
        <v>1117</v>
      </c>
      <c r="L74" s="11" t="s">
        <v>78</v>
      </c>
      <c r="N74">
        <v>13</v>
      </c>
      <c r="O74" t="s">
        <v>44</v>
      </c>
      <c r="U74" s="16">
        <v>20.100000000000001</v>
      </c>
      <c r="V74" s="17">
        <f t="shared" si="7"/>
        <v>0</v>
      </c>
      <c r="W74" s="53">
        <v>20.100000000000001</v>
      </c>
      <c r="X74" s="12" t="s">
        <v>44</v>
      </c>
      <c r="Y74" s="54">
        <f t="shared" si="8"/>
        <v>261.3</v>
      </c>
      <c r="Z74" s="54">
        <f t="shared" si="6"/>
        <v>321.399</v>
      </c>
      <c r="AA74" s="13">
        <v>0.4</v>
      </c>
      <c r="AB74" s="23">
        <f t="shared" si="9"/>
        <v>12.06</v>
      </c>
      <c r="AC74" s="13">
        <v>0.45</v>
      </c>
      <c r="AD74" s="23">
        <f t="shared" si="10"/>
        <v>11.055000000000001</v>
      </c>
      <c r="AE74" s="13">
        <v>0.5</v>
      </c>
      <c r="AF74" s="23">
        <f t="shared" si="11"/>
        <v>10.050000000000001</v>
      </c>
    </row>
    <row r="75" spans="1:32">
      <c r="A75" s="10">
        <v>738330235</v>
      </c>
      <c r="B75" s="11" t="s">
        <v>65</v>
      </c>
      <c r="C75" s="11" t="s">
        <v>2719</v>
      </c>
      <c r="D75" s="11"/>
      <c r="E75" s="11"/>
      <c r="F75" s="11"/>
      <c r="G75" s="11"/>
      <c r="H75" s="20" t="s">
        <v>2794</v>
      </c>
      <c r="I75" t="s">
        <v>1115</v>
      </c>
      <c r="J75" t="s">
        <v>2721</v>
      </c>
      <c r="K75" t="s">
        <v>1117</v>
      </c>
      <c r="L75" s="11" t="s">
        <v>78</v>
      </c>
      <c r="N75">
        <v>13</v>
      </c>
      <c r="O75" t="s">
        <v>44</v>
      </c>
      <c r="U75" s="16">
        <v>20.100000000000001</v>
      </c>
      <c r="V75" s="17">
        <f t="shared" si="7"/>
        <v>0</v>
      </c>
      <c r="W75" s="53">
        <v>20.100000000000001</v>
      </c>
      <c r="X75" s="12" t="s">
        <v>44</v>
      </c>
      <c r="Y75" s="54">
        <f t="shared" si="8"/>
        <v>261.3</v>
      </c>
      <c r="Z75" s="54">
        <f t="shared" si="6"/>
        <v>321.399</v>
      </c>
      <c r="AA75" s="13">
        <v>0.4</v>
      </c>
      <c r="AB75" s="23">
        <f t="shared" si="9"/>
        <v>12.06</v>
      </c>
      <c r="AC75" s="13">
        <v>0.45</v>
      </c>
      <c r="AD75" s="23">
        <f t="shared" si="10"/>
        <v>11.055000000000001</v>
      </c>
      <c r="AE75" s="13">
        <v>0.5</v>
      </c>
      <c r="AF75" s="23">
        <f t="shared" si="11"/>
        <v>10.050000000000001</v>
      </c>
    </row>
    <row r="76" spans="1:32">
      <c r="A76" s="10">
        <v>738330088</v>
      </c>
      <c r="B76" s="11" t="s">
        <v>65</v>
      </c>
      <c r="C76" s="11" t="s">
        <v>2719</v>
      </c>
      <c r="D76" s="11"/>
      <c r="E76" s="11"/>
      <c r="F76" s="11"/>
      <c r="G76" s="11"/>
      <c r="H76" s="20" t="s">
        <v>2795</v>
      </c>
      <c r="I76" t="s">
        <v>1115</v>
      </c>
      <c r="J76" t="s">
        <v>2721</v>
      </c>
      <c r="K76" t="s">
        <v>1117</v>
      </c>
      <c r="L76" s="11" t="s">
        <v>78</v>
      </c>
      <c r="N76">
        <v>13</v>
      </c>
      <c r="O76" t="s">
        <v>44</v>
      </c>
      <c r="U76" s="16">
        <v>20.100000000000001</v>
      </c>
      <c r="V76" s="17">
        <f t="shared" si="7"/>
        <v>0</v>
      </c>
      <c r="W76" s="53">
        <v>20.100000000000001</v>
      </c>
      <c r="X76" s="12" t="s">
        <v>44</v>
      </c>
      <c r="Y76" s="54">
        <f t="shared" si="8"/>
        <v>261.3</v>
      </c>
      <c r="Z76" s="54">
        <f t="shared" si="6"/>
        <v>321.399</v>
      </c>
      <c r="AA76" s="13">
        <v>0.4</v>
      </c>
      <c r="AB76" s="23">
        <f t="shared" si="9"/>
        <v>12.06</v>
      </c>
      <c r="AC76" s="13">
        <v>0.45</v>
      </c>
      <c r="AD76" s="23">
        <f t="shared" si="10"/>
        <v>11.055000000000001</v>
      </c>
      <c r="AE76" s="13">
        <v>0.5</v>
      </c>
      <c r="AF76" s="23">
        <f t="shared" si="11"/>
        <v>10.050000000000001</v>
      </c>
    </row>
    <row r="77" spans="1:32">
      <c r="A77" s="10">
        <v>738330244</v>
      </c>
      <c r="B77" s="11" t="s">
        <v>65</v>
      </c>
      <c r="C77" s="11" t="s">
        <v>2719</v>
      </c>
      <c r="D77" s="11"/>
      <c r="E77" s="11"/>
      <c r="F77" s="11"/>
      <c r="G77" s="11"/>
      <c r="H77" s="20" t="s">
        <v>2796</v>
      </c>
      <c r="I77" t="s">
        <v>1115</v>
      </c>
      <c r="J77" t="s">
        <v>2721</v>
      </c>
      <c r="K77" t="s">
        <v>1117</v>
      </c>
      <c r="L77" s="11" t="s">
        <v>78</v>
      </c>
      <c r="N77">
        <v>13</v>
      </c>
      <c r="O77" t="s">
        <v>44</v>
      </c>
      <c r="U77" s="16">
        <v>20.100000000000001</v>
      </c>
      <c r="V77" s="17">
        <f t="shared" si="7"/>
        <v>0</v>
      </c>
      <c r="W77" s="53">
        <v>20.100000000000001</v>
      </c>
      <c r="X77" s="12" t="s">
        <v>44</v>
      </c>
      <c r="Y77" s="54">
        <f t="shared" si="8"/>
        <v>261.3</v>
      </c>
      <c r="Z77" s="54">
        <f t="shared" si="6"/>
        <v>321.399</v>
      </c>
      <c r="AA77" s="13">
        <v>0.4</v>
      </c>
      <c r="AB77" s="23">
        <f t="shared" si="9"/>
        <v>12.06</v>
      </c>
      <c r="AC77" s="13">
        <v>0.45</v>
      </c>
      <c r="AD77" s="23">
        <f t="shared" si="10"/>
        <v>11.055000000000001</v>
      </c>
      <c r="AE77" s="13">
        <v>0.5</v>
      </c>
      <c r="AF77" s="23">
        <f t="shared" si="11"/>
        <v>10.050000000000001</v>
      </c>
    </row>
    <row r="78" spans="1:32">
      <c r="A78" s="10">
        <v>738330281</v>
      </c>
      <c r="B78" s="11" t="s">
        <v>65</v>
      </c>
      <c r="C78" s="11" t="s">
        <v>2719</v>
      </c>
      <c r="D78" s="11"/>
      <c r="E78" s="11"/>
      <c r="F78" s="11"/>
      <c r="G78" s="11"/>
      <c r="H78" s="20" t="s">
        <v>2797</v>
      </c>
      <c r="I78" t="s">
        <v>1115</v>
      </c>
      <c r="J78" t="s">
        <v>2721</v>
      </c>
      <c r="K78" t="s">
        <v>1117</v>
      </c>
      <c r="L78" s="11" t="s">
        <v>78</v>
      </c>
      <c r="N78">
        <v>13</v>
      </c>
      <c r="O78" t="s">
        <v>44</v>
      </c>
      <c r="U78" s="16">
        <v>20.100000000000001</v>
      </c>
      <c r="V78" s="17">
        <f t="shared" si="7"/>
        <v>0</v>
      </c>
      <c r="W78" s="53">
        <v>20.100000000000001</v>
      </c>
      <c r="X78" s="12" t="s">
        <v>44</v>
      </c>
      <c r="Y78" s="54">
        <f t="shared" si="8"/>
        <v>261.3</v>
      </c>
      <c r="Z78" s="54">
        <f t="shared" si="6"/>
        <v>321.399</v>
      </c>
      <c r="AA78" s="13">
        <v>0.4</v>
      </c>
      <c r="AB78" s="23">
        <f t="shared" si="9"/>
        <v>12.06</v>
      </c>
      <c r="AC78" s="13">
        <v>0.45</v>
      </c>
      <c r="AD78" s="23">
        <f t="shared" si="10"/>
        <v>11.055000000000001</v>
      </c>
      <c r="AE78" s="13">
        <v>0.5</v>
      </c>
      <c r="AF78" s="23">
        <f t="shared" si="11"/>
        <v>10.050000000000001</v>
      </c>
    </row>
    <row r="79" spans="1:32">
      <c r="A79" s="10">
        <v>738330271</v>
      </c>
      <c r="B79" s="11" t="s">
        <v>65</v>
      </c>
      <c r="C79" s="11" t="s">
        <v>2719</v>
      </c>
      <c r="D79" s="11"/>
      <c r="E79" s="11"/>
      <c r="F79" s="11"/>
      <c r="G79" s="11"/>
      <c r="H79" s="20" t="s">
        <v>2798</v>
      </c>
      <c r="I79" t="s">
        <v>1115</v>
      </c>
      <c r="J79" t="s">
        <v>2721</v>
      </c>
      <c r="K79" t="s">
        <v>1117</v>
      </c>
      <c r="L79" s="11" t="s">
        <v>78</v>
      </c>
      <c r="N79">
        <v>13</v>
      </c>
      <c r="O79" t="s">
        <v>44</v>
      </c>
      <c r="U79" s="16">
        <v>20.100000000000001</v>
      </c>
      <c r="V79" s="17">
        <f t="shared" si="7"/>
        <v>0</v>
      </c>
      <c r="W79" s="53">
        <v>20.100000000000001</v>
      </c>
      <c r="X79" s="12" t="s">
        <v>44</v>
      </c>
      <c r="Y79" s="54">
        <f t="shared" si="8"/>
        <v>261.3</v>
      </c>
      <c r="Z79" s="54">
        <f t="shared" si="6"/>
        <v>321.399</v>
      </c>
      <c r="AA79" s="13">
        <v>0.4</v>
      </c>
      <c r="AB79" s="23">
        <f t="shared" si="9"/>
        <v>12.06</v>
      </c>
      <c r="AC79" s="13">
        <v>0.45</v>
      </c>
      <c r="AD79" s="23">
        <f t="shared" si="10"/>
        <v>11.055000000000001</v>
      </c>
      <c r="AE79" s="13">
        <v>0.5</v>
      </c>
      <c r="AF79" s="23">
        <f t="shared" si="11"/>
        <v>10.050000000000001</v>
      </c>
    </row>
    <row r="80" spans="1:32">
      <c r="A80" s="10">
        <v>738330418</v>
      </c>
      <c r="B80" s="11" t="s">
        <v>65</v>
      </c>
      <c r="C80" s="11" t="s">
        <v>2719</v>
      </c>
      <c r="D80" s="11"/>
      <c r="E80" s="11"/>
      <c r="F80" s="11"/>
      <c r="G80" s="11"/>
      <c r="H80" s="20" t="s">
        <v>2799</v>
      </c>
      <c r="I80" t="s">
        <v>1115</v>
      </c>
      <c r="J80" t="s">
        <v>2721</v>
      </c>
      <c r="K80" t="s">
        <v>1117</v>
      </c>
      <c r="L80" s="11" t="s">
        <v>78</v>
      </c>
      <c r="N80">
        <v>13</v>
      </c>
      <c r="O80" t="s">
        <v>44</v>
      </c>
      <c r="U80" s="16">
        <v>20.100000000000001</v>
      </c>
      <c r="V80" s="17">
        <f t="shared" si="7"/>
        <v>0</v>
      </c>
      <c r="W80" s="53">
        <v>20.100000000000001</v>
      </c>
      <c r="X80" s="12" t="s">
        <v>44</v>
      </c>
      <c r="Y80" s="54">
        <f t="shared" si="8"/>
        <v>261.3</v>
      </c>
      <c r="Z80" s="54">
        <f t="shared" si="6"/>
        <v>321.399</v>
      </c>
      <c r="AA80" s="13">
        <v>0.4</v>
      </c>
      <c r="AB80" s="23">
        <f t="shared" si="9"/>
        <v>12.06</v>
      </c>
      <c r="AC80" s="13">
        <v>0.45</v>
      </c>
      <c r="AD80" s="23">
        <f t="shared" si="10"/>
        <v>11.055000000000001</v>
      </c>
      <c r="AE80" s="13">
        <v>0.5</v>
      </c>
      <c r="AF80" s="23">
        <f t="shared" si="11"/>
        <v>10.050000000000001</v>
      </c>
    </row>
    <row r="81" spans="1:32">
      <c r="A81" s="10">
        <v>738330337</v>
      </c>
      <c r="B81" s="11" t="s">
        <v>65</v>
      </c>
      <c r="C81" s="11" t="s">
        <v>2719</v>
      </c>
      <c r="D81" s="11"/>
      <c r="E81" s="11"/>
      <c r="F81" s="11"/>
      <c r="G81" s="11"/>
      <c r="H81" s="20" t="s">
        <v>2800</v>
      </c>
      <c r="I81" t="s">
        <v>1115</v>
      </c>
      <c r="J81" t="s">
        <v>2721</v>
      </c>
      <c r="K81" t="s">
        <v>1117</v>
      </c>
      <c r="L81" s="11" t="s">
        <v>78</v>
      </c>
      <c r="N81">
        <v>13</v>
      </c>
      <c r="O81" t="s">
        <v>44</v>
      </c>
      <c r="U81" s="16">
        <v>20.100000000000001</v>
      </c>
      <c r="V81" s="17">
        <f t="shared" si="7"/>
        <v>0</v>
      </c>
      <c r="W81" s="53">
        <v>20.100000000000001</v>
      </c>
      <c r="X81" s="12" t="s">
        <v>44</v>
      </c>
      <c r="Y81" s="54">
        <f t="shared" si="8"/>
        <v>261.3</v>
      </c>
      <c r="Z81" s="54">
        <f t="shared" si="6"/>
        <v>321.399</v>
      </c>
      <c r="AA81" s="13">
        <v>0.4</v>
      </c>
      <c r="AB81" s="23">
        <f t="shared" si="9"/>
        <v>12.06</v>
      </c>
      <c r="AC81" s="13">
        <v>0.45</v>
      </c>
      <c r="AD81" s="23">
        <f t="shared" si="10"/>
        <v>11.055000000000001</v>
      </c>
      <c r="AE81" s="13">
        <v>0.5</v>
      </c>
      <c r="AF81" s="23">
        <f t="shared" si="11"/>
        <v>10.050000000000001</v>
      </c>
    </row>
    <row r="82" spans="1:32">
      <c r="A82" s="10">
        <v>738330175</v>
      </c>
      <c r="B82" s="11" t="s">
        <v>65</v>
      </c>
      <c r="C82" s="11" t="s">
        <v>2719</v>
      </c>
      <c r="D82" s="11"/>
      <c r="E82" s="11"/>
      <c r="F82" s="11"/>
      <c r="G82" s="11"/>
      <c r="H82" s="20" t="s">
        <v>2801</v>
      </c>
      <c r="I82" t="s">
        <v>1115</v>
      </c>
      <c r="J82" t="s">
        <v>2721</v>
      </c>
      <c r="K82" t="s">
        <v>1117</v>
      </c>
      <c r="L82" s="11" t="s">
        <v>78</v>
      </c>
      <c r="N82">
        <v>13</v>
      </c>
      <c r="O82" t="s">
        <v>44</v>
      </c>
      <c r="U82" s="16">
        <v>20.100000000000001</v>
      </c>
      <c r="V82" s="17">
        <f t="shared" si="7"/>
        <v>0</v>
      </c>
      <c r="W82" s="53">
        <v>20.100000000000001</v>
      </c>
      <c r="X82" s="12" t="s">
        <v>44</v>
      </c>
      <c r="Y82" s="54">
        <f t="shared" si="8"/>
        <v>261.3</v>
      </c>
      <c r="Z82" s="54">
        <f t="shared" si="6"/>
        <v>321.399</v>
      </c>
      <c r="AA82" s="13">
        <v>0.4</v>
      </c>
      <c r="AB82" s="23">
        <f t="shared" si="9"/>
        <v>12.06</v>
      </c>
      <c r="AC82" s="13">
        <v>0.45</v>
      </c>
      <c r="AD82" s="23">
        <f t="shared" si="10"/>
        <v>11.055000000000001</v>
      </c>
      <c r="AE82" s="13">
        <v>0.5</v>
      </c>
      <c r="AF82" s="23">
        <f t="shared" si="11"/>
        <v>10.050000000000001</v>
      </c>
    </row>
    <row r="83" spans="1:32">
      <c r="A83" s="10">
        <v>738330223</v>
      </c>
      <c r="B83" s="11" t="s">
        <v>65</v>
      </c>
      <c r="C83" s="11" t="s">
        <v>2719</v>
      </c>
      <c r="D83" s="11"/>
      <c r="E83" s="11"/>
      <c r="F83" s="11"/>
      <c r="G83" s="11"/>
      <c r="H83" s="20" t="s">
        <v>2802</v>
      </c>
      <c r="I83" t="s">
        <v>1115</v>
      </c>
      <c r="J83" t="s">
        <v>2721</v>
      </c>
      <c r="K83" t="s">
        <v>1117</v>
      </c>
      <c r="L83" s="11" t="s">
        <v>78</v>
      </c>
      <c r="N83">
        <v>13</v>
      </c>
      <c r="O83" t="s">
        <v>44</v>
      </c>
      <c r="U83" s="16">
        <v>20.100000000000001</v>
      </c>
      <c r="V83" s="17">
        <f t="shared" si="7"/>
        <v>0</v>
      </c>
      <c r="W83" s="53">
        <v>20.100000000000001</v>
      </c>
      <c r="X83" s="12" t="s">
        <v>44</v>
      </c>
      <c r="Y83" s="54">
        <f t="shared" si="8"/>
        <v>261.3</v>
      </c>
      <c r="Z83" s="54">
        <f t="shared" si="6"/>
        <v>321.399</v>
      </c>
      <c r="AA83" s="13">
        <v>0.4</v>
      </c>
      <c r="AB83" s="23">
        <f t="shared" si="9"/>
        <v>12.06</v>
      </c>
      <c r="AC83" s="13">
        <v>0.45</v>
      </c>
      <c r="AD83" s="23">
        <f t="shared" si="10"/>
        <v>11.055000000000001</v>
      </c>
      <c r="AE83" s="13">
        <v>0.5</v>
      </c>
      <c r="AF83" s="23">
        <f t="shared" si="11"/>
        <v>10.050000000000001</v>
      </c>
    </row>
    <row r="84" spans="1:32">
      <c r="A84" s="10">
        <v>738330100</v>
      </c>
      <c r="B84" s="11" t="s">
        <v>65</v>
      </c>
      <c r="C84" s="11" t="s">
        <v>2719</v>
      </c>
      <c r="D84" s="11"/>
      <c r="E84" s="11"/>
      <c r="F84" s="11"/>
      <c r="G84" s="11"/>
      <c r="H84" s="20" t="s">
        <v>2803</v>
      </c>
      <c r="I84" t="s">
        <v>1115</v>
      </c>
      <c r="J84" t="s">
        <v>2721</v>
      </c>
      <c r="K84" t="s">
        <v>1117</v>
      </c>
      <c r="L84" s="11" t="s">
        <v>78</v>
      </c>
      <c r="N84">
        <v>13</v>
      </c>
      <c r="O84" t="s">
        <v>44</v>
      </c>
      <c r="U84" s="16">
        <v>20.100000000000001</v>
      </c>
      <c r="V84" s="17">
        <f t="shared" si="7"/>
        <v>0</v>
      </c>
      <c r="W84" s="53">
        <v>20.100000000000001</v>
      </c>
      <c r="X84" s="12" t="s">
        <v>44</v>
      </c>
      <c r="Y84" s="54">
        <f t="shared" si="8"/>
        <v>261.3</v>
      </c>
      <c r="Z84" s="54">
        <f t="shared" si="6"/>
        <v>321.399</v>
      </c>
      <c r="AA84" s="13">
        <v>0.4</v>
      </c>
      <c r="AB84" s="23">
        <f t="shared" si="9"/>
        <v>12.06</v>
      </c>
      <c r="AC84" s="13">
        <v>0.45</v>
      </c>
      <c r="AD84" s="23">
        <f t="shared" si="10"/>
        <v>11.055000000000001</v>
      </c>
      <c r="AE84" s="13">
        <v>0.5</v>
      </c>
      <c r="AF84" s="23">
        <f t="shared" si="11"/>
        <v>10.050000000000001</v>
      </c>
    </row>
    <row r="85" spans="1:32">
      <c r="A85" s="10">
        <v>738330280</v>
      </c>
      <c r="B85" s="11" t="s">
        <v>65</v>
      </c>
      <c r="C85" s="11" t="s">
        <v>2719</v>
      </c>
      <c r="D85" s="11"/>
      <c r="E85" s="11"/>
      <c r="F85" s="11"/>
      <c r="G85" s="11"/>
      <c r="H85" s="20" t="s">
        <v>2804</v>
      </c>
      <c r="I85" t="s">
        <v>1115</v>
      </c>
      <c r="J85" t="s">
        <v>2721</v>
      </c>
      <c r="K85" t="s">
        <v>1117</v>
      </c>
      <c r="L85" s="11" t="s">
        <v>78</v>
      </c>
      <c r="N85">
        <v>13</v>
      </c>
      <c r="O85" t="s">
        <v>44</v>
      </c>
      <c r="U85" s="16">
        <v>20.100000000000001</v>
      </c>
      <c r="V85" s="17">
        <f t="shared" si="7"/>
        <v>0</v>
      </c>
      <c r="W85" s="53">
        <v>20.100000000000001</v>
      </c>
      <c r="X85" s="12" t="s">
        <v>44</v>
      </c>
      <c r="Y85" s="54">
        <f t="shared" si="8"/>
        <v>261.3</v>
      </c>
      <c r="Z85" s="54">
        <f t="shared" si="6"/>
        <v>321.399</v>
      </c>
      <c r="AA85" s="13">
        <v>0.4</v>
      </c>
      <c r="AB85" s="23">
        <f t="shared" si="9"/>
        <v>12.06</v>
      </c>
      <c r="AC85" s="13">
        <v>0.45</v>
      </c>
      <c r="AD85" s="23">
        <f t="shared" si="10"/>
        <v>11.055000000000001</v>
      </c>
      <c r="AE85" s="13">
        <v>0.5</v>
      </c>
      <c r="AF85" s="23">
        <f t="shared" si="11"/>
        <v>10.050000000000001</v>
      </c>
    </row>
    <row r="86" spans="1:32">
      <c r="A86" s="10">
        <v>738330248</v>
      </c>
      <c r="B86" s="11" t="s">
        <v>65</v>
      </c>
      <c r="C86" s="11" t="s">
        <v>2719</v>
      </c>
      <c r="D86" s="11"/>
      <c r="E86" s="11"/>
      <c r="F86" s="11"/>
      <c r="G86" s="11"/>
      <c r="H86" s="20" t="s">
        <v>2805</v>
      </c>
      <c r="I86" t="s">
        <v>1115</v>
      </c>
      <c r="J86" t="s">
        <v>2721</v>
      </c>
      <c r="K86" t="s">
        <v>1117</v>
      </c>
      <c r="L86" s="11" t="s">
        <v>78</v>
      </c>
      <c r="N86">
        <v>13</v>
      </c>
      <c r="O86" t="s">
        <v>44</v>
      </c>
      <c r="U86" s="16">
        <v>20.100000000000001</v>
      </c>
      <c r="V86" s="17">
        <f t="shared" si="7"/>
        <v>0</v>
      </c>
      <c r="W86" s="53">
        <v>20.100000000000001</v>
      </c>
      <c r="X86" s="12" t="s">
        <v>44</v>
      </c>
      <c r="Y86" s="54">
        <f t="shared" si="8"/>
        <v>261.3</v>
      </c>
      <c r="Z86" s="54">
        <f t="shared" si="6"/>
        <v>321.399</v>
      </c>
      <c r="AA86" s="13">
        <v>0.4</v>
      </c>
      <c r="AB86" s="23">
        <f t="shared" si="9"/>
        <v>12.06</v>
      </c>
      <c r="AC86" s="13">
        <v>0.45</v>
      </c>
      <c r="AD86" s="23">
        <f t="shared" si="10"/>
        <v>11.055000000000001</v>
      </c>
      <c r="AE86" s="13">
        <v>0.5</v>
      </c>
      <c r="AF86" s="23">
        <f t="shared" si="11"/>
        <v>10.050000000000001</v>
      </c>
    </row>
    <row r="87" spans="1:32">
      <c r="A87" s="10">
        <v>738330177</v>
      </c>
      <c r="B87" s="11" t="s">
        <v>65</v>
      </c>
      <c r="C87" s="11" t="s">
        <v>2719</v>
      </c>
      <c r="D87" s="11"/>
      <c r="E87" s="11"/>
      <c r="F87" s="11"/>
      <c r="G87" s="11"/>
      <c r="H87" s="20" t="s">
        <v>2806</v>
      </c>
      <c r="I87" t="s">
        <v>1115</v>
      </c>
      <c r="J87" t="s">
        <v>2721</v>
      </c>
      <c r="K87" t="s">
        <v>1117</v>
      </c>
      <c r="L87" s="11" t="s">
        <v>78</v>
      </c>
      <c r="N87">
        <v>13</v>
      </c>
      <c r="O87" t="s">
        <v>44</v>
      </c>
      <c r="U87" s="16">
        <v>20.100000000000001</v>
      </c>
      <c r="V87" s="17">
        <f t="shared" si="7"/>
        <v>0</v>
      </c>
      <c r="W87" s="53">
        <v>20.100000000000001</v>
      </c>
      <c r="X87" s="12" t="s">
        <v>44</v>
      </c>
      <c r="Y87" s="54">
        <f t="shared" si="8"/>
        <v>261.3</v>
      </c>
      <c r="Z87" s="54">
        <f t="shared" si="6"/>
        <v>321.399</v>
      </c>
      <c r="AA87" s="13">
        <v>0.4</v>
      </c>
      <c r="AB87" s="23">
        <f t="shared" si="9"/>
        <v>12.06</v>
      </c>
      <c r="AC87" s="13">
        <v>0.45</v>
      </c>
      <c r="AD87" s="23">
        <f t="shared" si="10"/>
        <v>11.055000000000001</v>
      </c>
      <c r="AE87" s="13">
        <v>0.5</v>
      </c>
      <c r="AF87" s="23">
        <f t="shared" si="11"/>
        <v>10.050000000000001</v>
      </c>
    </row>
    <row r="88" spans="1:32">
      <c r="A88" s="10">
        <v>738330294</v>
      </c>
      <c r="B88" s="11" t="s">
        <v>65</v>
      </c>
      <c r="C88" s="11" t="s">
        <v>2719</v>
      </c>
      <c r="D88" s="11"/>
      <c r="E88" s="11"/>
      <c r="F88" s="11"/>
      <c r="G88" s="11"/>
      <c r="H88" s="20" t="s">
        <v>2807</v>
      </c>
      <c r="I88" t="s">
        <v>1115</v>
      </c>
      <c r="J88" t="s">
        <v>2721</v>
      </c>
      <c r="K88" t="s">
        <v>1117</v>
      </c>
      <c r="L88" s="11" t="s">
        <v>78</v>
      </c>
      <c r="N88">
        <v>13</v>
      </c>
      <c r="O88" t="s">
        <v>44</v>
      </c>
      <c r="U88" s="16">
        <v>20.100000000000001</v>
      </c>
      <c r="V88" s="17">
        <f t="shared" si="7"/>
        <v>0</v>
      </c>
      <c r="W88" s="53">
        <v>20.100000000000001</v>
      </c>
      <c r="X88" s="12" t="s">
        <v>44</v>
      </c>
      <c r="Y88" s="54">
        <f t="shared" si="8"/>
        <v>261.3</v>
      </c>
      <c r="Z88" s="54">
        <f t="shared" si="6"/>
        <v>321.399</v>
      </c>
      <c r="AA88" s="13">
        <v>0.4</v>
      </c>
      <c r="AB88" s="23">
        <f t="shared" si="9"/>
        <v>12.06</v>
      </c>
      <c r="AC88" s="13">
        <v>0.45</v>
      </c>
      <c r="AD88" s="23">
        <f t="shared" si="10"/>
        <v>11.055000000000001</v>
      </c>
      <c r="AE88" s="13">
        <v>0.5</v>
      </c>
      <c r="AF88" s="23">
        <f t="shared" si="11"/>
        <v>10.050000000000001</v>
      </c>
    </row>
    <row r="89" spans="1:32">
      <c r="A89" s="10">
        <v>738330253</v>
      </c>
      <c r="B89" s="11" t="s">
        <v>65</v>
      </c>
      <c r="C89" s="11" t="s">
        <v>2719</v>
      </c>
      <c r="D89" s="11"/>
      <c r="E89" s="11"/>
      <c r="F89" s="11"/>
      <c r="G89" s="11"/>
      <c r="H89" s="20" t="s">
        <v>2808</v>
      </c>
      <c r="I89" t="s">
        <v>1115</v>
      </c>
      <c r="J89" t="s">
        <v>2721</v>
      </c>
      <c r="K89" t="s">
        <v>1117</v>
      </c>
      <c r="L89" s="11" t="s">
        <v>78</v>
      </c>
      <c r="N89">
        <v>13</v>
      </c>
      <c r="O89" t="s">
        <v>44</v>
      </c>
      <c r="U89" s="16">
        <v>20.100000000000001</v>
      </c>
      <c r="V89" s="17">
        <f t="shared" si="7"/>
        <v>0</v>
      </c>
      <c r="W89" s="53">
        <v>20.100000000000001</v>
      </c>
      <c r="X89" s="12" t="s">
        <v>44</v>
      </c>
      <c r="Y89" s="54">
        <f t="shared" si="8"/>
        <v>261.3</v>
      </c>
      <c r="Z89" s="54">
        <f t="shared" si="6"/>
        <v>321.399</v>
      </c>
      <c r="AA89" s="13">
        <v>0.4</v>
      </c>
      <c r="AB89" s="23">
        <f t="shared" si="9"/>
        <v>12.06</v>
      </c>
      <c r="AC89" s="13">
        <v>0.45</v>
      </c>
      <c r="AD89" s="23">
        <f t="shared" si="10"/>
        <v>11.055000000000001</v>
      </c>
      <c r="AE89" s="13">
        <v>0.5</v>
      </c>
      <c r="AF89" s="23">
        <f t="shared" si="11"/>
        <v>10.050000000000001</v>
      </c>
    </row>
    <row r="90" spans="1:32">
      <c r="A90" s="10">
        <v>738330079</v>
      </c>
      <c r="B90" s="11" t="s">
        <v>65</v>
      </c>
      <c r="C90" s="11" t="s">
        <v>2719</v>
      </c>
      <c r="D90" s="11"/>
      <c r="E90" s="11"/>
      <c r="F90" s="11"/>
      <c r="G90" s="11"/>
      <c r="H90" s="20" t="s">
        <v>2809</v>
      </c>
      <c r="I90" t="s">
        <v>1115</v>
      </c>
      <c r="J90" t="s">
        <v>2721</v>
      </c>
      <c r="K90" t="s">
        <v>1117</v>
      </c>
      <c r="L90" s="11" t="s">
        <v>78</v>
      </c>
      <c r="N90">
        <v>13</v>
      </c>
      <c r="O90" t="s">
        <v>44</v>
      </c>
      <c r="U90" s="16">
        <v>20.100000000000001</v>
      </c>
      <c r="V90" s="17">
        <f t="shared" si="7"/>
        <v>0</v>
      </c>
      <c r="W90" s="53">
        <v>20.100000000000001</v>
      </c>
      <c r="X90" s="12" t="s">
        <v>44</v>
      </c>
      <c r="Y90" s="54">
        <f t="shared" si="8"/>
        <v>261.3</v>
      </c>
      <c r="Z90" s="54">
        <f t="shared" si="6"/>
        <v>321.399</v>
      </c>
      <c r="AA90" s="13">
        <v>0.4</v>
      </c>
      <c r="AB90" s="23">
        <f t="shared" si="9"/>
        <v>12.06</v>
      </c>
      <c r="AC90" s="13">
        <v>0.45</v>
      </c>
      <c r="AD90" s="23">
        <f t="shared" si="10"/>
        <v>11.055000000000001</v>
      </c>
      <c r="AE90" s="13">
        <v>0.5</v>
      </c>
      <c r="AF90" s="23">
        <f t="shared" si="11"/>
        <v>10.050000000000001</v>
      </c>
    </row>
    <row r="91" spans="1:32">
      <c r="A91" s="10">
        <v>738330250</v>
      </c>
      <c r="B91" s="11" t="s">
        <v>65</v>
      </c>
      <c r="C91" s="11" t="s">
        <v>2719</v>
      </c>
      <c r="D91" s="11"/>
      <c r="E91" s="11"/>
      <c r="F91" s="11"/>
      <c r="G91" s="11"/>
      <c r="H91" s="20" t="s">
        <v>2810</v>
      </c>
      <c r="I91" t="s">
        <v>1115</v>
      </c>
      <c r="J91" t="s">
        <v>2721</v>
      </c>
      <c r="K91" t="s">
        <v>1117</v>
      </c>
      <c r="L91" s="11" t="s">
        <v>78</v>
      </c>
      <c r="N91">
        <v>13</v>
      </c>
      <c r="O91" t="s">
        <v>44</v>
      </c>
      <c r="U91" s="16">
        <v>20.100000000000001</v>
      </c>
      <c r="V91" s="17">
        <f t="shared" si="7"/>
        <v>0</v>
      </c>
      <c r="W91" s="53">
        <v>20.100000000000001</v>
      </c>
      <c r="X91" s="12" t="s">
        <v>44</v>
      </c>
      <c r="Y91" s="54">
        <f t="shared" si="8"/>
        <v>261.3</v>
      </c>
      <c r="Z91" s="54">
        <f t="shared" si="6"/>
        <v>321.399</v>
      </c>
      <c r="AA91" s="13">
        <v>0.4</v>
      </c>
      <c r="AB91" s="23">
        <f t="shared" si="9"/>
        <v>12.06</v>
      </c>
      <c r="AC91" s="13">
        <v>0.45</v>
      </c>
      <c r="AD91" s="23">
        <f t="shared" si="10"/>
        <v>11.055000000000001</v>
      </c>
      <c r="AE91" s="13">
        <v>0.5</v>
      </c>
      <c r="AF91" s="23">
        <f t="shared" si="11"/>
        <v>10.050000000000001</v>
      </c>
    </row>
    <row r="92" spans="1:32">
      <c r="A92" s="10">
        <v>738330110</v>
      </c>
      <c r="B92" s="11" t="s">
        <v>65</v>
      </c>
      <c r="C92" s="11" t="s">
        <v>2719</v>
      </c>
      <c r="D92" s="11"/>
      <c r="E92" s="11"/>
      <c r="F92" s="11"/>
      <c r="G92" s="11"/>
      <c r="H92" s="20" t="s">
        <v>2811</v>
      </c>
      <c r="I92" t="s">
        <v>1115</v>
      </c>
      <c r="J92" t="s">
        <v>2721</v>
      </c>
      <c r="K92" t="s">
        <v>1117</v>
      </c>
      <c r="L92" s="11" t="s">
        <v>78</v>
      </c>
      <c r="N92">
        <v>13</v>
      </c>
      <c r="O92" t="s">
        <v>44</v>
      </c>
      <c r="U92" s="16">
        <v>20.100000000000001</v>
      </c>
      <c r="V92" s="17">
        <f t="shared" si="7"/>
        <v>0</v>
      </c>
      <c r="W92" s="53">
        <v>20.100000000000001</v>
      </c>
      <c r="X92" s="12" t="s">
        <v>44</v>
      </c>
      <c r="Y92" s="54">
        <f t="shared" si="8"/>
        <v>261.3</v>
      </c>
      <c r="Z92" s="54">
        <f t="shared" si="6"/>
        <v>321.399</v>
      </c>
      <c r="AA92" s="13">
        <v>0.4</v>
      </c>
      <c r="AB92" s="23">
        <f t="shared" si="9"/>
        <v>12.06</v>
      </c>
      <c r="AC92" s="13">
        <v>0.45</v>
      </c>
      <c r="AD92" s="23">
        <f t="shared" si="10"/>
        <v>11.055000000000001</v>
      </c>
      <c r="AE92" s="13">
        <v>0.5</v>
      </c>
      <c r="AF92" s="23">
        <f t="shared" si="11"/>
        <v>10.050000000000001</v>
      </c>
    </row>
    <row r="93" spans="1:32">
      <c r="A93" s="10">
        <v>738330128</v>
      </c>
      <c r="B93" s="11" t="s">
        <v>65</v>
      </c>
      <c r="C93" s="11" t="s">
        <v>2719</v>
      </c>
      <c r="D93" s="11"/>
      <c r="E93" s="11"/>
      <c r="F93" s="11"/>
      <c r="G93" s="11"/>
      <c r="H93" s="20" t="s">
        <v>2812</v>
      </c>
      <c r="I93" t="s">
        <v>1115</v>
      </c>
      <c r="J93" t="s">
        <v>2721</v>
      </c>
      <c r="K93" t="s">
        <v>1117</v>
      </c>
      <c r="L93" s="11" t="s">
        <v>78</v>
      </c>
      <c r="N93">
        <v>13</v>
      </c>
      <c r="O93" t="s">
        <v>44</v>
      </c>
      <c r="U93" s="16">
        <v>20.100000000000001</v>
      </c>
      <c r="V93" s="17">
        <f t="shared" si="7"/>
        <v>0</v>
      </c>
      <c r="W93" s="53">
        <v>20.100000000000001</v>
      </c>
      <c r="X93" s="12" t="s">
        <v>44</v>
      </c>
      <c r="Y93" s="54">
        <f t="shared" si="8"/>
        <v>261.3</v>
      </c>
      <c r="Z93" s="54">
        <f t="shared" si="6"/>
        <v>321.399</v>
      </c>
      <c r="AA93" s="13">
        <v>0.4</v>
      </c>
      <c r="AB93" s="23">
        <f t="shared" si="9"/>
        <v>12.06</v>
      </c>
      <c r="AC93" s="13">
        <v>0.45</v>
      </c>
      <c r="AD93" s="23">
        <f t="shared" si="10"/>
        <v>11.055000000000001</v>
      </c>
      <c r="AE93" s="13">
        <v>0.5</v>
      </c>
      <c r="AF93" s="23">
        <f t="shared" si="11"/>
        <v>10.050000000000001</v>
      </c>
    </row>
    <row r="94" spans="1:32">
      <c r="A94" s="10">
        <v>738330246</v>
      </c>
      <c r="B94" s="11" t="s">
        <v>65</v>
      </c>
      <c r="C94" s="11" t="s">
        <v>2719</v>
      </c>
      <c r="D94" s="11"/>
      <c r="E94" s="11"/>
      <c r="F94" s="11"/>
      <c r="G94" s="11"/>
      <c r="H94" s="20" t="s">
        <v>2813</v>
      </c>
      <c r="I94" t="s">
        <v>1115</v>
      </c>
      <c r="J94" t="s">
        <v>2721</v>
      </c>
      <c r="K94" t="s">
        <v>1117</v>
      </c>
      <c r="L94" s="11" t="s">
        <v>78</v>
      </c>
      <c r="N94">
        <v>13</v>
      </c>
      <c r="O94" t="s">
        <v>44</v>
      </c>
      <c r="U94" s="16">
        <v>20.100000000000001</v>
      </c>
      <c r="V94" s="17">
        <f t="shared" si="7"/>
        <v>0</v>
      </c>
      <c r="W94" s="53">
        <v>20.100000000000001</v>
      </c>
      <c r="X94" s="12" t="s">
        <v>44</v>
      </c>
      <c r="Y94" s="54">
        <f t="shared" si="8"/>
        <v>261.3</v>
      </c>
      <c r="Z94" s="54">
        <f t="shared" si="6"/>
        <v>321.399</v>
      </c>
      <c r="AA94" s="13">
        <v>0.4</v>
      </c>
      <c r="AB94" s="23">
        <f t="shared" si="9"/>
        <v>12.06</v>
      </c>
      <c r="AC94" s="13">
        <v>0.45</v>
      </c>
      <c r="AD94" s="23">
        <f t="shared" si="10"/>
        <v>11.055000000000001</v>
      </c>
      <c r="AE94" s="13">
        <v>0.5</v>
      </c>
      <c r="AF94" s="23">
        <f t="shared" si="11"/>
        <v>10.050000000000001</v>
      </c>
    </row>
    <row r="95" spans="1:32">
      <c r="A95" s="10">
        <v>738330320</v>
      </c>
      <c r="B95" s="11" t="s">
        <v>65</v>
      </c>
      <c r="C95" s="11" t="s">
        <v>2719</v>
      </c>
      <c r="D95" s="11"/>
      <c r="E95" s="11"/>
      <c r="F95" s="11"/>
      <c r="G95" s="11"/>
      <c r="H95" s="20" t="s">
        <v>2814</v>
      </c>
      <c r="I95" t="s">
        <v>1115</v>
      </c>
      <c r="J95" t="s">
        <v>2721</v>
      </c>
      <c r="K95" t="s">
        <v>1117</v>
      </c>
      <c r="L95" s="11" t="s">
        <v>78</v>
      </c>
      <c r="N95">
        <v>13</v>
      </c>
      <c r="O95" t="s">
        <v>44</v>
      </c>
      <c r="U95" s="16">
        <v>20.100000000000001</v>
      </c>
      <c r="V95" s="17">
        <f t="shared" si="7"/>
        <v>0</v>
      </c>
      <c r="W95" s="53">
        <v>20.100000000000001</v>
      </c>
      <c r="X95" s="12" t="s">
        <v>44</v>
      </c>
      <c r="Y95" s="54">
        <f t="shared" si="8"/>
        <v>261.3</v>
      </c>
      <c r="Z95" s="54">
        <f t="shared" si="6"/>
        <v>321.399</v>
      </c>
      <c r="AA95" s="13">
        <v>0.4</v>
      </c>
      <c r="AB95" s="23">
        <f t="shared" si="9"/>
        <v>12.06</v>
      </c>
      <c r="AC95" s="13">
        <v>0.45</v>
      </c>
      <c r="AD95" s="23">
        <f t="shared" si="10"/>
        <v>11.055000000000001</v>
      </c>
      <c r="AE95" s="13">
        <v>0.5</v>
      </c>
      <c r="AF95" s="23">
        <f t="shared" si="11"/>
        <v>10.050000000000001</v>
      </c>
    </row>
    <row r="96" spans="1:32">
      <c r="A96" s="10">
        <v>738330082</v>
      </c>
      <c r="B96" s="11" t="s">
        <v>65</v>
      </c>
      <c r="C96" s="11" t="s">
        <v>2719</v>
      </c>
      <c r="D96" s="11"/>
      <c r="E96" s="11"/>
      <c r="F96" s="11"/>
      <c r="G96" s="11"/>
      <c r="H96" s="20" t="s">
        <v>2815</v>
      </c>
      <c r="I96" t="s">
        <v>1115</v>
      </c>
      <c r="J96" t="s">
        <v>2721</v>
      </c>
      <c r="K96" t="s">
        <v>1117</v>
      </c>
      <c r="L96" s="11" t="s">
        <v>78</v>
      </c>
      <c r="N96">
        <v>13</v>
      </c>
      <c r="O96" t="s">
        <v>44</v>
      </c>
      <c r="U96" s="16">
        <v>20.100000000000001</v>
      </c>
      <c r="V96" s="17">
        <f t="shared" si="7"/>
        <v>0</v>
      </c>
      <c r="W96" s="53">
        <v>20.100000000000001</v>
      </c>
      <c r="X96" s="12" t="s">
        <v>44</v>
      </c>
      <c r="Y96" s="54">
        <f t="shared" si="8"/>
        <v>261.3</v>
      </c>
      <c r="Z96" s="54">
        <f t="shared" si="6"/>
        <v>321.399</v>
      </c>
      <c r="AA96" s="13">
        <v>0.4</v>
      </c>
      <c r="AB96" s="23">
        <f t="shared" si="9"/>
        <v>12.06</v>
      </c>
      <c r="AC96" s="13">
        <v>0.45</v>
      </c>
      <c r="AD96" s="23">
        <f t="shared" si="10"/>
        <v>11.055000000000001</v>
      </c>
      <c r="AE96" s="13">
        <v>0.5</v>
      </c>
      <c r="AF96" s="23">
        <f t="shared" si="11"/>
        <v>10.050000000000001</v>
      </c>
    </row>
    <row r="97" spans="1:32">
      <c r="A97" s="10">
        <v>738330269</v>
      </c>
      <c r="B97" s="11" t="s">
        <v>65</v>
      </c>
      <c r="C97" s="11" t="s">
        <v>2719</v>
      </c>
      <c r="D97" s="11"/>
      <c r="E97" s="11"/>
      <c r="F97" s="11"/>
      <c r="G97" s="11"/>
      <c r="H97" s="20" t="s">
        <v>2816</v>
      </c>
      <c r="I97" t="s">
        <v>1115</v>
      </c>
      <c r="J97" t="s">
        <v>2721</v>
      </c>
      <c r="K97" t="s">
        <v>1117</v>
      </c>
      <c r="L97" s="11" t="s">
        <v>78</v>
      </c>
      <c r="N97">
        <v>13</v>
      </c>
      <c r="O97" t="s">
        <v>44</v>
      </c>
      <c r="U97" s="16">
        <v>20.100000000000001</v>
      </c>
      <c r="V97" s="17">
        <f t="shared" si="7"/>
        <v>0</v>
      </c>
      <c r="W97" s="53">
        <v>20.100000000000001</v>
      </c>
      <c r="X97" s="12" t="s">
        <v>44</v>
      </c>
      <c r="Y97" s="54">
        <f t="shared" si="8"/>
        <v>261.3</v>
      </c>
      <c r="Z97" s="54">
        <f t="shared" si="6"/>
        <v>321.399</v>
      </c>
      <c r="AA97" s="13">
        <v>0.4</v>
      </c>
      <c r="AB97" s="23">
        <f t="shared" si="9"/>
        <v>12.06</v>
      </c>
      <c r="AC97" s="13">
        <v>0.45</v>
      </c>
      <c r="AD97" s="23">
        <f t="shared" si="10"/>
        <v>11.055000000000001</v>
      </c>
      <c r="AE97" s="13">
        <v>0.5</v>
      </c>
      <c r="AF97" s="23">
        <f t="shared" si="11"/>
        <v>10.050000000000001</v>
      </c>
    </row>
    <row r="98" spans="1:32">
      <c r="A98" s="10">
        <v>738330415</v>
      </c>
      <c r="B98" s="11" t="s">
        <v>65</v>
      </c>
      <c r="C98" s="11" t="s">
        <v>2719</v>
      </c>
      <c r="D98" s="11"/>
      <c r="E98" s="11"/>
      <c r="F98" s="11"/>
      <c r="G98" s="11"/>
      <c r="H98" s="20" t="s">
        <v>2817</v>
      </c>
      <c r="I98" t="s">
        <v>1115</v>
      </c>
      <c r="J98" t="s">
        <v>2721</v>
      </c>
      <c r="K98" t="s">
        <v>1117</v>
      </c>
      <c r="L98" s="11" t="s">
        <v>78</v>
      </c>
      <c r="N98">
        <v>13</v>
      </c>
      <c r="O98" t="s">
        <v>44</v>
      </c>
      <c r="U98" s="16">
        <v>20.100000000000001</v>
      </c>
      <c r="V98" s="17">
        <f t="shared" si="7"/>
        <v>0</v>
      </c>
      <c r="W98" s="53">
        <v>20.100000000000001</v>
      </c>
      <c r="X98" s="12" t="s">
        <v>44</v>
      </c>
      <c r="Y98" s="54">
        <f t="shared" si="8"/>
        <v>261.3</v>
      </c>
      <c r="Z98" s="54">
        <f t="shared" si="6"/>
        <v>321.399</v>
      </c>
      <c r="AA98" s="13">
        <v>0.4</v>
      </c>
      <c r="AB98" s="23">
        <f t="shared" si="9"/>
        <v>12.06</v>
      </c>
      <c r="AC98" s="13">
        <v>0.45</v>
      </c>
      <c r="AD98" s="23">
        <f t="shared" si="10"/>
        <v>11.055000000000001</v>
      </c>
      <c r="AE98" s="13">
        <v>0.5</v>
      </c>
      <c r="AF98" s="23">
        <f t="shared" si="11"/>
        <v>10.050000000000001</v>
      </c>
    </row>
    <row r="99" spans="1:32">
      <c r="A99" s="10">
        <v>738330207</v>
      </c>
      <c r="B99" s="11" t="s">
        <v>65</v>
      </c>
      <c r="C99" s="11" t="s">
        <v>2719</v>
      </c>
      <c r="D99" s="11"/>
      <c r="E99" s="11"/>
      <c r="F99" s="11"/>
      <c r="G99" s="11"/>
      <c r="H99" s="20" t="s">
        <v>2818</v>
      </c>
      <c r="I99" t="s">
        <v>1115</v>
      </c>
      <c r="J99" t="s">
        <v>2721</v>
      </c>
      <c r="K99" t="s">
        <v>1117</v>
      </c>
      <c r="L99" s="11" t="s">
        <v>78</v>
      </c>
      <c r="N99">
        <v>13</v>
      </c>
      <c r="O99" t="s">
        <v>44</v>
      </c>
      <c r="U99" s="16">
        <v>20.100000000000001</v>
      </c>
      <c r="V99" s="17">
        <f t="shared" si="7"/>
        <v>0</v>
      </c>
      <c r="W99" s="53">
        <v>20.100000000000001</v>
      </c>
      <c r="X99" s="12" t="s">
        <v>44</v>
      </c>
      <c r="Y99" s="54">
        <f t="shared" si="8"/>
        <v>261.3</v>
      </c>
      <c r="Z99" s="54">
        <f t="shared" si="6"/>
        <v>321.399</v>
      </c>
      <c r="AA99" s="13">
        <v>0.4</v>
      </c>
      <c r="AB99" s="23">
        <f t="shared" si="9"/>
        <v>12.06</v>
      </c>
      <c r="AC99" s="13">
        <v>0.45</v>
      </c>
      <c r="AD99" s="23">
        <f t="shared" si="10"/>
        <v>11.055000000000001</v>
      </c>
      <c r="AE99" s="13">
        <v>0.5</v>
      </c>
      <c r="AF99" s="23">
        <f t="shared" si="11"/>
        <v>10.050000000000001</v>
      </c>
    </row>
    <row r="100" spans="1:32">
      <c r="A100" s="10">
        <v>738330338</v>
      </c>
      <c r="B100" s="11" t="s">
        <v>65</v>
      </c>
      <c r="C100" s="11" t="s">
        <v>2719</v>
      </c>
      <c r="D100" s="11"/>
      <c r="E100" s="11"/>
      <c r="F100" s="11"/>
      <c r="G100" s="11"/>
      <c r="H100" s="20" t="s">
        <v>2819</v>
      </c>
      <c r="I100" t="s">
        <v>1115</v>
      </c>
      <c r="J100" t="s">
        <v>2721</v>
      </c>
      <c r="K100" t="s">
        <v>1117</v>
      </c>
      <c r="L100" s="11" t="s">
        <v>78</v>
      </c>
      <c r="N100">
        <v>26</v>
      </c>
      <c r="O100" t="s">
        <v>44</v>
      </c>
      <c r="U100" s="16">
        <v>21.1</v>
      </c>
      <c r="V100" s="17">
        <f t="shared" si="7"/>
        <v>-4.9751243781094523E-2</v>
      </c>
      <c r="W100" s="53">
        <v>20.100000000000001</v>
      </c>
      <c r="X100" s="12" t="s">
        <v>44</v>
      </c>
      <c r="Y100" s="54">
        <f t="shared" si="8"/>
        <v>522.6</v>
      </c>
      <c r="Z100" s="54">
        <f t="shared" si="6"/>
        <v>642.798</v>
      </c>
      <c r="AA100" s="13">
        <v>0.4</v>
      </c>
      <c r="AB100" s="23">
        <f t="shared" si="9"/>
        <v>12.06</v>
      </c>
      <c r="AC100" s="13">
        <v>0.45</v>
      </c>
      <c r="AD100" s="23">
        <f t="shared" si="10"/>
        <v>11.055000000000001</v>
      </c>
      <c r="AE100" s="13">
        <v>0.5</v>
      </c>
      <c r="AF100" s="23">
        <f t="shared" si="11"/>
        <v>10.050000000000001</v>
      </c>
    </row>
    <row r="101" spans="1:32">
      <c r="A101" s="10">
        <v>738330105</v>
      </c>
      <c r="B101" s="11" t="s">
        <v>65</v>
      </c>
      <c r="C101" s="11" t="s">
        <v>2719</v>
      </c>
      <c r="D101" s="11"/>
      <c r="E101" s="11"/>
      <c r="F101" s="11"/>
      <c r="G101" s="11"/>
      <c r="H101" s="20" t="s">
        <v>2820</v>
      </c>
      <c r="I101" t="s">
        <v>1115</v>
      </c>
      <c r="J101" t="s">
        <v>2721</v>
      </c>
      <c r="K101" t="s">
        <v>1117</v>
      </c>
      <c r="L101" s="11" t="s">
        <v>78</v>
      </c>
      <c r="N101">
        <v>26</v>
      </c>
      <c r="O101" t="s">
        <v>44</v>
      </c>
      <c r="U101" s="16">
        <v>17.899999999999999</v>
      </c>
      <c r="V101" s="17">
        <f t="shared" si="7"/>
        <v>0</v>
      </c>
      <c r="W101" s="53">
        <v>17.899999999999999</v>
      </c>
      <c r="X101" s="12" t="s">
        <v>44</v>
      </c>
      <c r="Y101" s="54">
        <f t="shared" si="8"/>
        <v>465.4</v>
      </c>
      <c r="Z101" s="54">
        <f t="shared" si="6"/>
        <v>572.44200000000001</v>
      </c>
      <c r="AA101" s="13">
        <v>0.4</v>
      </c>
      <c r="AB101" s="23">
        <f t="shared" si="9"/>
        <v>10.739999999999998</v>
      </c>
      <c r="AC101" s="13">
        <v>0.45</v>
      </c>
      <c r="AD101" s="23">
        <f t="shared" si="10"/>
        <v>9.8450000000000006</v>
      </c>
      <c r="AE101" s="13">
        <v>0.5</v>
      </c>
      <c r="AF101" s="23">
        <f t="shared" si="11"/>
        <v>8.9499999999999993</v>
      </c>
    </row>
    <row r="102" spans="1:32">
      <c r="A102" s="10">
        <v>738330101</v>
      </c>
      <c r="B102" s="11" t="s">
        <v>65</v>
      </c>
      <c r="C102" s="11" t="s">
        <v>2719</v>
      </c>
      <c r="D102" s="11"/>
      <c r="E102" s="11"/>
      <c r="F102" s="11"/>
      <c r="G102" s="11"/>
      <c r="H102" s="20" t="s">
        <v>2821</v>
      </c>
      <c r="I102" t="s">
        <v>1115</v>
      </c>
      <c r="J102" t="s">
        <v>2721</v>
      </c>
      <c r="K102" t="s">
        <v>1117</v>
      </c>
      <c r="L102" s="11" t="s">
        <v>78</v>
      </c>
      <c r="N102">
        <v>26</v>
      </c>
      <c r="O102" t="s">
        <v>44</v>
      </c>
      <c r="U102" s="16">
        <v>17.899999999999999</v>
      </c>
      <c r="V102" s="17">
        <f t="shared" si="7"/>
        <v>0</v>
      </c>
      <c r="W102" s="53">
        <v>17.899999999999999</v>
      </c>
      <c r="X102" s="12" t="s">
        <v>44</v>
      </c>
      <c r="Y102" s="54">
        <f t="shared" si="8"/>
        <v>465.4</v>
      </c>
      <c r="Z102" s="54">
        <f t="shared" si="6"/>
        <v>572.44200000000001</v>
      </c>
      <c r="AA102" s="13">
        <v>0.4</v>
      </c>
      <c r="AB102" s="23">
        <f t="shared" si="9"/>
        <v>10.739999999999998</v>
      </c>
      <c r="AC102" s="13">
        <v>0.45</v>
      </c>
      <c r="AD102" s="23">
        <f t="shared" si="10"/>
        <v>9.8450000000000006</v>
      </c>
      <c r="AE102" s="13">
        <v>0.5</v>
      </c>
      <c r="AF102" s="23">
        <f t="shared" si="11"/>
        <v>8.9499999999999993</v>
      </c>
    </row>
    <row r="103" spans="1:32">
      <c r="A103" s="10">
        <v>738330173</v>
      </c>
      <c r="B103" s="11" t="s">
        <v>65</v>
      </c>
      <c r="C103" s="11" t="s">
        <v>2719</v>
      </c>
      <c r="D103" s="11"/>
      <c r="E103" s="11"/>
      <c r="F103" s="11"/>
      <c r="G103" s="11"/>
      <c r="H103" s="20" t="s">
        <v>2822</v>
      </c>
      <c r="I103" t="s">
        <v>1115</v>
      </c>
      <c r="J103" t="s">
        <v>2721</v>
      </c>
      <c r="K103" t="s">
        <v>1117</v>
      </c>
      <c r="L103" s="11" t="s">
        <v>78</v>
      </c>
      <c r="N103">
        <v>26</v>
      </c>
      <c r="O103" t="s">
        <v>44</v>
      </c>
      <c r="U103" s="16">
        <v>17.899999999999999</v>
      </c>
      <c r="V103" s="17">
        <f t="shared" si="7"/>
        <v>0</v>
      </c>
      <c r="W103" s="53">
        <v>17.899999999999999</v>
      </c>
      <c r="X103" s="12" t="s">
        <v>44</v>
      </c>
      <c r="Y103" s="54">
        <f t="shared" si="8"/>
        <v>465.4</v>
      </c>
      <c r="Z103" s="54">
        <f t="shared" si="6"/>
        <v>572.44200000000001</v>
      </c>
      <c r="AA103" s="13">
        <v>0.4</v>
      </c>
      <c r="AB103" s="23">
        <f t="shared" si="9"/>
        <v>10.739999999999998</v>
      </c>
      <c r="AC103" s="13">
        <v>0.45</v>
      </c>
      <c r="AD103" s="23">
        <f t="shared" si="10"/>
        <v>9.8450000000000006</v>
      </c>
      <c r="AE103" s="13">
        <v>0.5</v>
      </c>
      <c r="AF103" s="23">
        <f t="shared" si="11"/>
        <v>8.9499999999999993</v>
      </c>
    </row>
    <row r="104" spans="1:32">
      <c r="A104" s="10">
        <v>738330197</v>
      </c>
      <c r="B104" s="11" t="s">
        <v>65</v>
      </c>
      <c r="C104" s="11" t="s">
        <v>2719</v>
      </c>
      <c r="D104" s="11"/>
      <c r="E104" s="11"/>
      <c r="F104" s="11"/>
      <c r="G104" s="11"/>
      <c r="H104" s="20" t="s">
        <v>2823</v>
      </c>
      <c r="I104" t="s">
        <v>1115</v>
      </c>
      <c r="J104" t="s">
        <v>2721</v>
      </c>
      <c r="K104" t="s">
        <v>1117</v>
      </c>
      <c r="L104" s="11" t="s">
        <v>78</v>
      </c>
      <c r="N104">
        <v>26</v>
      </c>
      <c r="O104" t="s">
        <v>44</v>
      </c>
      <c r="U104" s="16">
        <v>17.899999999999999</v>
      </c>
      <c r="V104" s="17">
        <f t="shared" si="7"/>
        <v>0</v>
      </c>
      <c r="W104" s="53">
        <v>17.899999999999999</v>
      </c>
      <c r="X104" s="12" t="s">
        <v>44</v>
      </c>
      <c r="Y104" s="54">
        <f t="shared" si="8"/>
        <v>465.4</v>
      </c>
      <c r="Z104" s="54">
        <f t="shared" si="6"/>
        <v>572.44200000000001</v>
      </c>
      <c r="AA104" s="13">
        <v>0.4</v>
      </c>
      <c r="AB104" s="23">
        <f t="shared" si="9"/>
        <v>10.739999999999998</v>
      </c>
      <c r="AC104" s="13">
        <v>0.45</v>
      </c>
      <c r="AD104" s="23">
        <f t="shared" si="10"/>
        <v>9.8450000000000006</v>
      </c>
      <c r="AE104" s="13">
        <v>0.5</v>
      </c>
      <c r="AF104" s="23">
        <f t="shared" si="11"/>
        <v>8.9499999999999993</v>
      </c>
    </row>
    <row r="105" spans="1:32">
      <c r="A105" s="10">
        <v>738330102</v>
      </c>
      <c r="B105" s="11" t="s">
        <v>65</v>
      </c>
      <c r="C105" s="11" t="s">
        <v>2719</v>
      </c>
      <c r="D105" s="11"/>
      <c r="E105" s="11"/>
      <c r="F105" s="11"/>
      <c r="G105" s="11"/>
      <c r="H105" s="20" t="s">
        <v>2824</v>
      </c>
      <c r="I105" t="s">
        <v>1115</v>
      </c>
      <c r="J105" t="s">
        <v>2721</v>
      </c>
      <c r="K105" t="s">
        <v>1117</v>
      </c>
      <c r="L105" s="11" t="s">
        <v>78</v>
      </c>
      <c r="N105">
        <v>39</v>
      </c>
      <c r="O105" t="s">
        <v>44</v>
      </c>
      <c r="U105" s="16">
        <v>17.899999999999999</v>
      </c>
      <c r="V105" s="17">
        <f t="shared" si="7"/>
        <v>0</v>
      </c>
      <c r="W105" s="53">
        <v>17.899999999999999</v>
      </c>
      <c r="X105" s="12" t="s">
        <v>44</v>
      </c>
      <c r="Y105" s="54">
        <f t="shared" si="8"/>
        <v>698.09999999999991</v>
      </c>
      <c r="Z105" s="54">
        <f t="shared" si="6"/>
        <v>858.6629999999999</v>
      </c>
      <c r="AA105" s="13">
        <v>0.4</v>
      </c>
      <c r="AB105" s="23">
        <f t="shared" si="9"/>
        <v>10.739999999999998</v>
      </c>
      <c r="AC105" s="13">
        <v>0.45</v>
      </c>
      <c r="AD105" s="23">
        <f t="shared" si="10"/>
        <v>9.8450000000000006</v>
      </c>
      <c r="AE105" s="13">
        <v>0.5</v>
      </c>
      <c r="AF105" s="23">
        <f t="shared" si="11"/>
        <v>8.9499999999999993</v>
      </c>
    </row>
    <row r="106" spans="1:32">
      <c r="A106" s="10">
        <v>738330226</v>
      </c>
      <c r="B106" s="11" t="s">
        <v>65</v>
      </c>
      <c r="C106" s="11" t="s">
        <v>2719</v>
      </c>
      <c r="D106" s="11"/>
      <c r="E106" s="11"/>
      <c r="F106" s="11"/>
      <c r="G106" s="11"/>
      <c r="H106" s="20" t="s">
        <v>2825</v>
      </c>
      <c r="I106" t="s">
        <v>1115</v>
      </c>
      <c r="J106" t="s">
        <v>2721</v>
      </c>
      <c r="K106" t="s">
        <v>1117</v>
      </c>
      <c r="L106" s="11" t="s">
        <v>78</v>
      </c>
      <c r="N106">
        <v>39</v>
      </c>
      <c r="O106" t="s">
        <v>44</v>
      </c>
      <c r="U106" s="16">
        <v>17.899999999999999</v>
      </c>
      <c r="V106" s="17">
        <f t="shared" si="7"/>
        <v>0</v>
      </c>
      <c r="W106" s="53">
        <v>17.899999999999999</v>
      </c>
      <c r="X106" s="12" t="s">
        <v>44</v>
      </c>
      <c r="Y106" s="54">
        <f t="shared" si="8"/>
        <v>698.09999999999991</v>
      </c>
      <c r="Z106" s="54">
        <f t="shared" si="6"/>
        <v>858.6629999999999</v>
      </c>
      <c r="AA106" s="13">
        <v>0.4</v>
      </c>
      <c r="AB106" s="23">
        <f t="shared" si="9"/>
        <v>10.739999999999998</v>
      </c>
      <c r="AC106" s="13">
        <v>0.45</v>
      </c>
      <c r="AD106" s="23">
        <f t="shared" si="10"/>
        <v>9.8450000000000006</v>
      </c>
      <c r="AE106" s="13">
        <v>0.5</v>
      </c>
      <c r="AF106" s="23">
        <f t="shared" si="11"/>
        <v>8.9499999999999993</v>
      </c>
    </row>
    <row r="107" spans="1:32">
      <c r="A107" s="10">
        <v>738330336</v>
      </c>
      <c r="B107" s="11" t="s">
        <v>65</v>
      </c>
      <c r="C107" s="11" t="s">
        <v>2719</v>
      </c>
      <c r="D107" s="11"/>
      <c r="E107" s="11"/>
      <c r="F107" s="11"/>
      <c r="G107" s="11"/>
      <c r="H107" s="20" t="s">
        <v>2826</v>
      </c>
      <c r="I107" t="s">
        <v>1115</v>
      </c>
      <c r="J107" t="s">
        <v>2721</v>
      </c>
      <c r="K107" t="s">
        <v>1117</v>
      </c>
      <c r="L107" s="11" t="s">
        <v>78</v>
      </c>
      <c r="N107">
        <v>39</v>
      </c>
      <c r="O107" t="s">
        <v>44</v>
      </c>
      <c r="U107" s="16">
        <v>18.899999999999999</v>
      </c>
      <c r="V107" s="17">
        <f t="shared" si="7"/>
        <v>-5.5865921787709549E-2</v>
      </c>
      <c r="W107" s="53">
        <v>17.899999999999999</v>
      </c>
      <c r="X107" s="12" t="s">
        <v>44</v>
      </c>
      <c r="Y107" s="54">
        <f t="shared" si="8"/>
        <v>698.09999999999991</v>
      </c>
      <c r="Z107" s="54">
        <f t="shared" si="6"/>
        <v>858.6629999999999</v>
      </c>
      <c r="AA107" s="13">
        <v>0.4</v>
      </c>
      <c r="AB107" s="23">
        <f t="shared" si="9"/>
        <v>10.739999999999998</v>
      </c>
      <c r="AC107" s="13">
        <v>0.45</v>
      </c>
      <c r="AD107" s="23">
        <f t="shared" si="10"/>
        <v>9.8450000000000006</v>
      </c>
      <c r="AE107" s="13">
        <v>0.5</v>
      </c>
      <c r="AF107" s="23">
        <f t="shared" si="11"/>
        <v>8.9499999999999993</v>
      </c>
    </row>
    <row r="108" spans="1:32">
      <c r="A108" s="10">
        <v>738330087</v>
      </c>
      <c r="B108" s="11" t="s">
        <v>65</v>
      </c>
      <c r="C108" s="11" t="s">
        <v>2719</v>
      </c>
      <c r="D108" s="11"/>
      <c r="E108" s="11"/>
      <c r="F108" s="11"/>
      <c r="G108" s="11"/>
      <c r="H108" s="20" t="s">
        <v>2827</v>
      </c>
      <c r="I108" t="s">
        <v>1115</v>
      </c>
      <c r="J108" t="s">
        <v>2721</v>
      </c>
      <c r="K108" t="s">
        <v>1117</v>
      </c>
      <c r="L108" s="11" t="s">
        <v>78</v>
      </c>
      <c r="N108">
        <v>39</v>
      </c>
      <c r="O108" t="s">
        <v>44</v>
      </c>
      <c r="U108" s="16">
        <v>17.899999999999999</v>
      </c>
      <c r="V108" s="17">
        <f t="shared" si="7"/>
        <v>0</v>
      </c>
      <c r="W108" s="53">
        <v>17.899999999999999</v>
      </c>
      <c r="X108" s="12" t="s">
        <v>44</v>
      </c>
      <c r="Y108" s="54">
        <f t="shared" si="8"/>
        <v>698.09999999999991</v>
      </c>
      <c r="Z108" s="54">
        <f t="shared" si="6"/>
        <v>858.6629999999999</v>
      </c>
      <c r="AA108" s="13">
        <v>0.4</v>
      </c>
      <c r="AB108" s="23">
        <f t="shared" si="9"/>
        <v>10.739999999999998</v>
      </c>
      <c r="AC108" s="13">
        <v>0.45</v>
      </c>
      <c r="AD108" s="23">
        <f t="shared" si="10"/>
        <v>9.8450000000000006</v>
      </c>
      <c r="AE108" s="13">
        <v>0.5</v>
      </c>
      <c r="AF108" s="23">
        <f t="shared" si="11"/>
        <v>8.9499999999999993</v>
      </c>
    </row>
    <row r="109" spans="1:32">
      <c r="A109" s="10">
        <v>738330228</v>
      </c>
      <c r="B109" s="11" t="s">
        <v>65</v>
      </c>
      <c r="C109" s="11" t="s">
        <v>2719</v>
      </c>
      <c r="D109" s="11"/>
      <c r="E109" s="11"/>
      <c r="F109" s="11"/>
      <c r="G109" s="11"/>
      <c r="H109" s="20" t="s">
        <v>2828</v>
      </c>
      <c r="I109" t="s">
        <v>1115</v>
      </c>
      <c r="J109" t="s">
        <v>2721</v>
      </c>
      <c r="K109" t="s">
        <v>1117</v>
      </c>
      <c r="L109" s="11" t="s">
        <v>78</v>
      </c>
      <c r="N109">
        <v>39</v>
      </c>
      <c r="O109" t="s">
        <v>44</v>
      </c>
      <c r="U109" s="16">
        <v>17.899999999999999</v>
      </c>
      <c r="V109" s="17">
        <f t="shared" si="7"/>
        <v>0</v>
      </c>
      <c r="W109" s="53">
        <v>17.899999999999999</v>
      </c>
      <c r="X109" s="12" t="s">
        <v>44</v>
      </c>
      <c r="Y109" s="54">
        <f t="shared" si="8"/>
        <v>698.09999999999991</v>
      </c>
      <c r="Z109" s="54">
        <f t="shared" si="6"/>
        <v>858.6629999999999</v>
      </c>
      <c r="AA109" s="13">
        <v>0.4</v>
      </c>
      <c r="AB109" s="23">
        <f t="shared" si="9"/>
        <v>10.739999999999998</v>
      </c>
      <c r="AC109" s="13">
        <v>0.45</v>
      </c>
      <c r="AD109" s="23">
        <f t="shared" si="10"/>
        <v>9.8450000000000006</v>
      </c>
      <c r="AE109" s="13">
        <v>0.5</v>
      </c>
      <c r="AF109" s="23">
        <f t="shared" si="11"/>
        <v>8.9499999999999993</v>
      </c>
    </row>
    <row r="110" spans="1:32">
      <c r="A110" s="10">
        <v>738330103</v>
      </c>
      <c r="B110" s="11" t="s">
        <v>65</v>
      </c>
      <c r="C110" s="11" t="s">
        <v>2719</v>
      </c>
      <c r="D110" s="11"/>
      <c r="E110" s="11"/>
      <c r="F110" s="11"/>
      <c r="G110" s="11"/>
      <c r="H110" s="20" t="s">
        <v>2829</v>
      </c>
      <c r="I110" t="s">
        <v>1115</v>
      </c>
      <c r="J110" t="s">
        <v>2721</v>
      </c>
      <c r="K110" t="s">
        <v>1117</v>
      </c>
      <c r="L110" s="11" t="s">
        <v>78</v>
      </c>
      <c r="N110">
        <v>39</v>
      </c>
      <c r="O110" t="s">
        <v>44</v>
      </c>
      <c r="U110" s="16">
        <v>17.899999999999999</v>
      </c>
      <c r="V110" s="17">
        <f t="shared" si="7"/>
        <v>0</v>
      </c>
      <c r="W110" s="53">
        <v>17.899999999999999</v>
      </c>
      <c r="X110" s="12" t="s">
        <v>44</v>
      </c>
      <c r="Y110" s="54">
        <f t="shared" si="8"/>
        <v>698.09999999999991</v>
      </c>
      <c r="Z110" s="54">
        <f t="shared" si="6"/>
        <v>858.6629999999999</v>
      </c>
      <c r="AA110" s="13">
        <v>0.4</v>
      </c>
      <c r="AB110" s="23">
        <f t="shared" si="9"/>
        <v>10.739999999999998</v>
      </c>
      <c r="AC110" s="13">
        <v>0.45</v>
      </c>
      <c r="AD110" s="23">
        <f t="shared" si="10"/>
        <v>9.8450000000000006</v>
      </c>
      <c r="AE110" s="13">
        <v>0.5</v>
      </c>
      <c r="AF110" s="23">
        <f t="shared" si="11"/>
        <v>8.9499999999999993</v>
      </c>
    </row>
    <row r="111" spans="1:32">
      <c r="A111" s="10">
        <v>738330108</v>
      </c>
      <c r="B111" s="11" t="s">
        <v>65</v>
      </c>
      <c r="C111" s="11" t="s">
        <v>2719</v>
      </c>
      <c r="D111" s="11"/>
      <c r="E111" s="11"/>
      <c r="F111" s="11"/>
      <c r="G111" s="11"/>
      <c r="H111" s="20" t="s">
        <v>2830</v>
      </c>
      <c r="I111" t="s">
        <v>1115</v>
      </c>
      <c r="J111" t="s">
        <v>2721</v>
      </c>
      <c r="K111" t="s">
        <v>1117</v>
      </c>
      <c r="L111" s="11" t="s">
        <v>78</v>
      </c>
      <c r="N111">
        <v>39</v>
      </c>
      <c r="O111" t="s">
        <v>44</v>
      </c>
      <c r="U111" s="16">
        <v>17.899999999999999</v>
      </c>
      <c r="V111" s="17">
        <f t="shared" si="7"/>
        <v>0</v>
      </c>
      <c r="W111" s="53">
        <v>17.899999999999999</v>
      </c>
      <c r="X111" s="12" t="s">
        <v>44</v>
      </c>
      <c r="Y111" s="54">
        <f t="shared" si="8"/>
        <v>698.09999999999991</v>
      </c>
      <c r="Z111" s="54">
        <f t="shared" si="6"/>
        <v>858.6629999999999</v>
      </c>
      <c r="AA111" s="13">
        <v>0.4</v>
      </c>
      <c r="AB111" s="23">
        <f t="shared" si="9"/>
        <v>10.739999999999998</v>
      </c>
      <c r="AC111" s="13">
        <v>0.45</v>
      </c>
      <c r="AD111" s="23">
        <f t="shared" si="10"/>
        <v>9.8450000000000006</v>
      </c>
      <c r="AE111" s="13">
        <v>0.5</v>
      </c>
      <c r="AF111" s="23">
        <f t="shared" si="11"/>
        <v>8.9499999999999993</v>
      </c>
    </row>
    <row r="112" spans="1:32">
      <c r="A112" s="10">
        <v>738330409</v>
      </c>
      <c r="B112" s="11" t="s">
        <v>65</v>
      </c>
      <c r="C112" s="11" t="s">
        <v>2719</v>
      </c>
      <c r="D112" s="11"/>
      <c r="E112" s="11"/>
      <c r="F112" s="11"/>
      <c r="G112" s="11"/>
      <c r="H112" s="20" t="s">
        <v>2831</v>
      </c>
      <c r="I112" t="s">
        <v>1115</v>
      </c>
      <c r="J112" t="s">
        <v>2721</v>
      </c>
      <c r="K112" t="s">
        <v>1117</v>
      </c>
      <c r="L112" s="11" t="s">
        <v>78</v>
      </c>
      <c r="N112">
        <v>39</v>
      </c>
      <c r="O112" t="s">
        <v>44</v>
      </c>
      <c r="U112" s="16">
        <v>17.899999999999999</v>
      </c>
      <c r="V112" s="17">
        <f t="shared" si="7"/>
        <v>0</v>
      </c>
      <c r="W112" s="53">
        <v>17.899999999999999</v>
      </c>
      <c r="X112" s="12" t="s">
        <v>44</v>
      </c>
      <c r="Y112" s="54">
        <f t="shared" si="8"/>
        <v>698.09999999999991</v>
      </c>
      <c r="Z112" s="54">
        <f t="shared" si="6"/>
        <v>858.6629999999999</v>
      </c>
      <c r="AA112" s="13">
        <v>0.4</v>
      </c>
      <c r="AB112" s="23">
        <f t="shared" si="9"/>
        <v>10.739999999999998</v>
      </c>
      <c r="AC112" s="13">
        <v>0.45</v>
      </c>
      <c r="AD112" s="23">
        <f t="shared" si="10"/>
        <v>9.8450000000000006</v>
      </c>
      <c r="AE112" s="13">
        <v>0.5</v>
      </c>
      <c r="AF112" s="23">
        <f t="shared" si="11"/>
        <v>8.9499999999999993</v>
      </c>
    </row>
    <row r="113" spans="1:32">
      <c r="A113" s="10">
        <v>738330104</v>
      </c>
      <c r="B113" s="11" t="s">
        <v>65</v>
      </c>
      <c r="C113" s="11" t="s">
        <v>2719</v>
      </c>
      <c r="D113" s="11"/>
      <c r="E113" s="11"/>
      <c r="F113" s="11"/>
      <c r="G113" s="11"/>
      <c r="H113" s="20" t="s">
        <v>2832</v>
      </c>
      <c r="I113" t="s">
        <v>1115</v>
      </c>
      <c r="J113" t="s">
        <v>2721</v>
      </c>
      <c r="K113" t="s">
        <v>1117</v>
      </c>
      <c r="L113" s="11" t="s">
        <v>78</v>
      </c>
      <c r="N113">
        <v>39</v>
      </c>
      <c r="O113" t="s">
        <v>44</v>
      </c>
      <c r="U113" s="16">
        <v>17.899999999999999</v>
      </c>
      <c r="V113" s="17">
        <f t="shared" si="7"/>
        <v>0</v>
      </c>
      <c r="W113" s="53">
        <v>17.899999999999999</v>
      </c>
      <c r="X113" s="12" t="s">
        <v>44</v>
      </c>
      <c r="Y113" s="54">
        <f t="shared" si="8"/>
        <v>698.09999999999991</v>
      </c>
      <c r="Z113" s="54">
        <f t="shared" si="6"/>
        <v>858.6629999999999</v>
      </c>
      <c r="AA113" s="13">
        <v>0.4</v>
      </c>
      <c r="AB113" s="23">
        <f t="shared" si="9"/>
        <v>10.739999999999998</v>
      </c>
      <c r="AC113" s="13">
        <v>0.45</v>
      </c>
      <c r="AD113" s="23">
        <f t="shared" si="10"/>
        <v>9.8450000000000006</v>
      </c>
      <c r="AE113" s="13">
        <v>0.5</v>
      </c>
      <c r="AF113" s="23">
        <f t="shared" si="11"/>
        <v>8.9499999999999993</v>
      </c>
    </row>
    <row r="114" spans="1:32">
      <c r="A114" s="10">
        <v>738330410</v>
      </c>
      <c r="B114" s="11" t="s">
        <v>65</v>
      </c>
      <c r="C114" s="11" t="s">
        <v>2719</v>
      </c>
      <c r="D114" s="11"/>
      <c r="E114" s="11"/>
      <c r="F114" s="11"/>
      <c r="G114" s="11"/>
      <c r="H114" s="20" t="s">
        <v>2833</v>
      </c>
      <c r="I114" t="s">
        <v>1115</v>
      </c>
      <c r="J114" t="s">
        <v>2721</v>
      </c>
      <c r="K114" t="s">
        <v>1117</v>
      </c>
      <c r="L114" s="11" t="s">
        <v>78</v>
      </c>
      <c r="N114">
        <v>39</v>
      </c>
      <c r="O114" t="s">
        <v>44</v>
      </c>
      <c r="U114" s="16">
        <v>17.899999999999999</v>
      </c>
      <c r="V114" s="17">
        <f t="shared" si="7"/>
        <v>0</v>
      </c>
      <c r="W114" s="53">
        <v>17.899999999999999</v>
      </c>
      <c r="X114" s="12" t="s">
        <v>44</v>
      </c>
      <c r="Y114" s="54">
        <f t="shared" si="8"/>
        <v>698.09999999999991</v>
      </c>
      <c r="Z114" s="54">
        <f t="shared" si="6"/>
        <v>858.6629999999999</v>
      </c>
      <c r="AA114" s="13">
        <v>0.4</v>
      </c>
      <c r="AB114" s="23">
        <f t="shared" si="9"/>
        <v>10.739999999999998</v>
      </c>
      <c r="AC114" s="13">
        <v>0.45</v>
      </c>
      <c r="AD114" s="23">
        <f t="shared" si="10"/>
        <v>9.8450000000000006</v>
      </c>
      <c r="AE114" s="13">
        <v>0.5</v>
      </c>
      <c r="AF114" s="23">
        <f t="shared" si="11"/>
        <v>8.9499999999999993</v>
      </c>
    </row>
    <row r="115" spans="1:32">
      <c r="A115" s="10">
        <v>738330193</v>
      </c>
      <c r="B115" s="11" t="s">
        <v>65</v>
      </c>
      <c r="C115" s="11" t="s">
        <v>2719</v>
      </c>
      <c r="D115" s="11"/>
      <c r="E115" s="11"/>
      <c r="F115" s="11"/>
      <c r="G115" s="11"/>
      <c r="H115" s="20" t="s">
        <v>2834</v>
      </c>
      <c r="I115" t="s">
        <v>1115</v>
      </c>
      <c r="J115" t="s">
        <v>2721</v>
      </c>
      <c r="K115" t="s">
        <v>1117</v>
      </c>
      <c r="L115" s="11" t="s">
        <v>78</v>
      </c>
      <c r="N115">
        <v>6.5</v>
      </c>
      <c r="O115" t="s">
        <v>44</v>
      </c>
      <c r="U115" s="16">
        <v>20.2</v>
      </c>
      <c r="V115" s="17">
        <f t="shared" si="7"/>
        <v>0</v>
      </c>
      <c r="W115" s="53">
        <v>20.2</v>
      </c>
      <c r="X115" s="12" t="s">
        <v>44</v>
      </c>
      <c r="Y115" s="54">
        <f t="shared" si="8"/>
        <v>131.29999999999998</v>
      </c>
      <c r="Z115" s="54">
        <f t="shared" si="6"/>
        <v>161.49899999999997</v>
      </c>
      <c r="AA115" s="13">
        <v>0.4</v>
      </c>
      <c r="AB115" s="23">
        <f t="shared" si="9"/>
        <v>12.12</v>
      </c>
      <c r="AC115" s="13">
        <v>0.45</v>
      </c>
      <c r="AD115" s="23">
        <f t="shared" si="10"/>
        <v>11.110000000000001</v>
      </c>
      <c r="AE115" s="13">
        <v>0.5</v>
      </c>
      <c r="AF115" s="23">
        <f t="shared" si="11"/>
        <v>10.1</v>
      </c>
    </row>
    <row r="116" spans="1:32">
      <c r="A116" s="10">
        <v>738330252</v>
      </c>
      <c r="B116" s="11" t="s">
        <v>65</v>
      </c>
      <c r="C116" s="11" t="s">
        <v>2719</v>
      </c>
      <c r="D116" s="11"/>
      <c r="E116" s="11"/>
      <c r="F116" s="11"/>
      <c r="G116" s="11"/>
      <c r="H116" s="20" t="s">
        <v>2835</v>
      </c>
      <c r="I116" t="s">
        <v>1115</v>
      </c>
      <c r="J116" t="s">
        <v>2721</v>
      </c>
      <c r="K116" t="s">
        <v>1117</v>
      </c>
      <c r="L116" s="11" t="s">
        <v>78</v>
      </c>
      <c r="N116">
        <v>6.5</v>
      </c>
      <c r="O116" t="s">
        <v>44</v>
      </c>
      <c r="U116" s="16">
        <v>20.2</v>
      </c>
      <c r="V116" s="17">
        <f t="shared" si="7"/>
        <v>0</v>
      </c>
      <c r="W116" s="53">
        <v>20.2</v>
      </c>
      <c r="X116" s="12" t="s">
        <v>44</v>
      </c>
      <c r="Y116" s="54">
        <f t="shared" si="8"/>
        <v>131.29999999999998</v>
      </c>
      <c r="Z116" s="54">
        <f t="shared" si="6"/>
        <v>161.49899999999997</v>
      </c>
      <c r="AA116" s="13">
        <v>0.4</v>
      </c>
      <c r="AB116" s="23">
        <f t="shared" si="9"/>
        <v>12.12</v>
      </c>
      <c r="AC116" s="13">
        <v>0.45</v>
      </c>
      <c r="AD116" s="23">
        <f t="shared" si="10"/>
        <v>11.110000000000001</v>
      </c>
      <c r="AE116" s="13">
        <v>0.5</v>
      </c>
      <c r="AF116" s="23">
        <f t="shared" si="11"/>
        <v>10.1</v>
      </c>
    </row>
    <row r="117" spans="1:32">
      <c r="A117" s="10">
        <v>738330194</v>
      </c>
      <c r="B117" s="11" t="s">
        <v>65</v>
      </c>
      <c r="C117" s="11" t="s">
        <v>2719</v>
      </c>
      <c r="D117" s="11"/>
      <c r="E117" s="11"/>
      <c r="F117" s="11"/>
      <c r="G117" s="11"/>
      <c r="H117" s="20" t="s">
        <v>2836</v>
      </c>
      <c r="I117" t="s">
        <v>1115</v>
      </c>
      <c r="J117" t="s">
        <v>2721</v>
      </c>
      <c r="K117" t="s">
        <v>1117</v>
      </c>
      <c r="L117" s="11" t="s">
        <v>78</v>
      </c>
      <c r="N117">
        <v>6.5</v>
      </c>
      <c r="O117" t="s">
        <v>44</v>
      </c>
      <c r="U117" s="16">
        <v>20.2</v>
      </c>
      <c r="V117" s="17">
        <f t="shared" si="7"/>
        <v>0</v>
      </c>
      <c r="W117" s="53">
        <v>20.2</v>
      </c>
      <c r="X117" s="12" t="s">
        <v>44</v>
      </c>
      <c r="Y117" s="54">
        <f t="shared" si="8"/>
        <v>131.29999999999998</v>
      </c>
      <c r="Z117" s="54">
        <f t="shared" si="6"/>
        <v>161.49899999999997</v>
      </c>
      <c r="AA117" s="13">
        <v>0.4</v>
      </c>
      <c r="AB117" s="23">
        <f t="shared" si="9"/>
        <v>12.12</v>
      </c>
      <c r="AC117" s="13">
        <v>0.45</v>
      </c>
      <c r="AD117" s="23">
        <f t="shared" si="10"/>
        <v>11.110000000000001</v>
      </c>
      <c r="AE117" s="13">
        <v>0.5</v>
      </c>
      <c r="AF117" s="23">
        <f t="shared" si="11"/>
        <v>10.1</v>
      </c>
    </row>
    <row r="118" spans="1:32">
      <c r="A118" s="10">
        <v>738330296</v>
      </c>
      <c r="B118" s="11" t="s">
        <v>65</v>
      </c>
      <c r="C118" s="11" t="s">
        <v>2719</v>
      </c>
      <c r="D118" s="11"/>
      <c r="E118" s="11"/>
      <c r="F118" s="11"/>
      <c r="G118" s="11"/>
      <c r="H118" s="20" t="s">
        <v>2837</v>
      </c>
      <c r="I118" t="s">
        <v>1115</v>
      </c>
      <c r="J118" t="s">
        <v>2721</v>
      </c>
      <c r="K118" t="s">
        <v>1117</v>
      </c>
      <c r="L118" s="11" t="s">
        <v>78</v>
      </c>
      <c r="N118">
        <v>6.5</v>
      </c>
      <c r="O118" t="s">
        <v>44</v>
      </c>
      <c r="U118" s="16">
        <v>20.2</v>
      </c>
      <c r="V118" s="17">
        <f t="shared" si="7"/>
        <v>0</v>
      </c>
      <c r="W118" s="53">
        <v>20.2</v>
      </c>
      <c r="X118" s="12" t="s">
        <v>44</v>
      </c>
      <c r="Y118" s="54">
        <f t="shared" si="8"/>
        <v>131.29999999999998</v>
      </c>
      <c r="Z118" s="54">
        <f t="shared" si="6"/>
        <v>161.49899999999997</v>
      </c>
      <c r="AA118" s="13">
        <v>0.4</v>
      </c>
      <c r="AB118" s="23">
        <f t="shared" si="9"/>
        <v>12.12</v>
      </c>
      <c r="AC118" s="13">
        <v>0.45</v>
      </c>
      <c r="AD118" s="23">
        <f t="shared" si="10"/>
        <v>11.110000000000001</v>
      </c>
      <c r="AE118" s="13">
        <v>0.5</v>
      </c>
      <c r="AF118" s="23">
        <f t="shared" si="11"/>
        <v>10.1</v>
      </c>
    </row>
    <row r="119" spans="1:32">
      <c r="A119" s="10">
        <v>738330414</v>
      </c>
      <c r="B119" s="11" t="s">
        <v>65</v>
      </c>
      <c r="C119" s="11" t="s">
        <v>2719</v>
      </c>
      <c r="D119" s="11"/>
      <c r="E119" s="11"/>
      <c r="F119" s="11"/>
      <c r="G119" s="11"/>
      <c r="H119" s="20" t="s">
        <v>2838</v>
      </c>
      <c r="I119" t="s">
        <v>1115</v>
      </c>
      <c r="J119" t="s">
        <v>2721</v>
      </c>
      <c r="K119" t="s">
        <v>1117</v>
      </c>
      <c r="L119" s="11" t="s">
        <v>78</v>
      </c>
      <c r="N119">
        <v>6.5</v>
      </c>
      <c r="O119" t="s">
        <v>44</v>
      </c>
      <c r="U119" s="16">
        <v>20.2</v>
      </c>
      <c r="V119" s="17">
        <f t="shared" si="7"/>
        <v>0</v>
      </c>
      <c r="W119" s="53">
        <v>20.2</v>
      </c>
      <c r="X119" s="12" t="s">
        <v>44</v>
      </c>
      <c r="Y119" s="54">
        <f t="shared" si="8"/>
        <v>131.29999999999998</v>
      </c>
      <c r="Z119" s="54">
        <f t="shared" si="6"/>
        <v>161.49899999999997</v>
      </c>
      <c r="AA119" s="13">
        <v>0.4</v>
      </c>
      <c r="AB119" s="23">
        <f t="shared" si="9"/>
        <v>12.12</v>
      </c>
      <c r="AC119" s="13">
        <v>0.45</v>
      </c>
      <c r="AD119" s="23">
        <f t="shared" si="10"/>
        <v>11.110000000000001</v>
      </c>
      <c r="AE119" s="13">
        <v>0.5</v>
      </c>
      <c r="AF119" s="23">
        <f t="shared" si="11"/>
        <v>10.1</v>
      </c>
    </row>
    <row r="120" spans="1:32">
      <c r="A120" s="10">
        <v>738330403</v>
      </c>
      <c r="B120" s="11" t="s">
        <v>65</v>
      </c>
      <c r="C120" s="11" t="s">
        <v>2719</v>
      </c>
      <c r="D120" s="11"/>
      <c r="E120" s="11"/>
      <c r="F120" s="11"/>
      <c r="G120" s="11"/>
      <c r="H120" s="20" t="s">
        <v>2839</v>
      </c>
      <c r="I120" t="s">
        <v>1115</v>
      </c>
      <c r="J120" t="s">
        <v>2721</v>
      </c>
      <c r="K120" t="s">
        <v>1117</v>
      </c>
      <c r="L120" s="11" t="s">
        <v>78</v>
      </c>
      <c r="N120">
        <v>6.5</v>
      </c>
      <c r="O120" t="s">
        <v>44</v>
      </c>
      <c r="U120" s="16">
        <v>20.2</v>
      </c>
      <c r="V120" s="17">
        <f t="shared" si="7"/>
        <v>0</v>
      </c>
      <c r="W120" s="53">
        <v>20.2</v>
      </c>
      <c r="X120" s="12" t="s">
        <v>44</v>
      </c>
      <c r="Y120" s="54">
        <f t="shared" si="8"/>
        <v>131.29999999999998</v>
      </c>
      <c r="Z120" s="54">
        <f t="shared" si="6"/>
        <v>161.49899999999997</v>
      </c>
      <c r="AA120" s="13">
        <v>0.4</v>
      </c>
      <c r="AB120" s="23">
        <f t="shared" si="9"/>
        <v>12.12</v>
      </c>
      <c r="AC120" s="13">
        <v>0.45</v>
      </c>
      <c r="AD120" s="23">
        <f t="shared" si="10"/>
        <v>11.110000000000001</v>
      </c>
      <c r="AE120" s="13">
        <v>0.5</v>
      </c>
      <c r="AF120" s="23">
        <f t="shared" si="11"/>
        <v>10.1</v>
      </c>
    </row>
    <row r="121" spans="1:32">
      <c r="A121" s="10">
        <v>738330413</v>
      </c>
      <c r="B121" s="11" t="s">
        <v>65</v>
      </c>
      <c r="C121" s="11" t="s">
        <v>2719</v>
      </c>
      <c r="D121" s="11"/>
      <c r="E121" s="11"/>
      <c r="F121" s="11"/>
      <c r="G121" s="11"/>
      <c r="H121" s="20" t="s">
        <v>2840</v>
      </c>
      <c r="I121" t="s">
        <v>1115</v>
      </c>
      <c r="J121" t="s">
        <v>2721</v>
      </c>
      <c r="K121" t="s">
        <v>1117</v>
      </c>
      <c r="L121" s="11" t="s">
        <v>78</v>
      </c>
      <c r="N121">
        <v>6.5</v>
      </c>
      <c r="O121" t="s">
        <v>44</v>
      </c>
      <c r="U121" s="16">
        <v>20.2</v>
      </c>
      <c r="V121" s="17">
        <f t="shared" si="7"/>
        <v>0</v>
      </c>
      <c r="W121" s="53">
        <v>20.2</v>
      </c>
      <c r="X121" s="12" t="s">
        <v>44</v>
      </c>
      <c r="Y121" s="54">
        <f t="shared" si="8"/>
        <v>131.29999999999998</v>
      </c>
      <c r="Z121" s="54">
        <f t="shared" si="6"/>
        <v>161.49899999999997</v>
      </c>
      <c r="AA121" s="13">
        <v>0.4</v>
      </c>
      <c r="AB121" s="23">
        <f t="shared" si="9"/>
        <v>12.12</v>
      </c>
      <c r="AC121" s="13">
        <v>0.45</v>
      </c>
      <c r="AD121" s="23">
        <f t="shared" si="10"/>
        <v>11.110000000000001</v>
      </c>
      <c r="AE121" s="13">
        <v>0.5</v>
      </c>
      <c r="AF121" s="23">
        <f t="shared" si="11"/>
        <v>10.1</v>
      </c>
    </row>
    <row r="122" spans="1:32">
      <c r="A122" s="10">
        <v>738330204</v>
      </c>
      <c r="B122" s="11" t="s">
        <v>65</v>
      </c>
      <c r="C122" s="11" t="s">
        <v>2719</v>
      </c>
      <c r="D122" s="11"/>
      <c r="E122" s="11"/>
      <c r="F122" s="11"/>
      <c r="G122" s="11"/>
      <c r="H122" s="20" t="s">
        <v>2841</v>
      </c>
      <c r="I122" t="s">
        <v>1115</v>
      </c>
      <c r="J122" t="s">
        <v>2721</v>
      </c>
      <c r="K122" t="s">
        <v>1117</v>
      </c>
      <c r="L122" s="11" t="s">
        <v>78</v>
      </c>
      <c r="N122">
        <v>6.5</v>
      </c>
      <c r="O122" t="s">
        <v>44</v>
      </c>
      <c r="U122" s="16">
        <v>20.2</v>
      </c>
      <c r="V122" s="17">
        <f t="shared" si="7"/>
        <v>0</v>
      </c>
      <c r="W122" s="53">
        <v>20.2</v>
      </c>
      <c r="X122" s="12" t="s">
        <v>44</v>
      </c>
      <c r="Y122" s="54">
        <f t="shared" si="8"/>
        <v>131.29999999999998</v>
      </c>
      <c r="Z122" s="54">
        <f t="shared" ref="Z122:Z179" si="12">Y122*1.23</f>
        <v>161.49899999999997</v>
      </c>
      <c r="AA122" s="13">
        <v>0.4</v>
      </c>
      <c r="AB122" s="23">
        <f t="shared" si="9"/>
        <v>12.12</v>
      </c>
      <c r="AC122" s="13">
        <v>0.45</v>
      </c>
      <c r="AD122" s="23">
        <f t="shared" si="10"/>
        <v>11.110000000000001</v>
      </c>
      <c r="AE122" s="13">
        <v>0.5</v>
      </c>
      <c r="AF122" s="23">
        <f t="shared" si="11"/>
        <v>10.1</v>
      </c>
    </row>
    <row r="123" spans="1:32">
      <c r="A123" s="10">
        <v>738330200</v>
      </c>
      <c r="B123" s="11" t="s">
        <v>65</v>
      </c>
      <c r="C123" s="11" t="s">
        <v>2719</v>
      </c>
      <c r="D123" s="11"/>
      <c r="E123" s="11"/>
      <c r="F123" s="11"/>
      <c r="G123" s="11"/>
      <c r="H123" s="20" t="s">
        <v>2842</v>
      </c>
      <c r="I123" t="s">
        <v>1115</v>
      </c>
      <c r="J123" t="s">
        <v>2721</v>
      </c>
      <c r="K123" t="s">
        <v>1117</v>
      </c>
      <c r="L123" s="11" t="s">
        <v>78</v>
      </c>
      <c r="N123">
        <v>6.5</v>
      </c>
      <c r="O123" t="s">
        <v>44</v>
      </c>
      <c r="U123" s="16">
        <v>20.2</v>
      </c>
      <c r="V123" s="17">
        <f t="shared" si="7"/>
        <v>0</v>
      </c>
      <c r="W123" s="53">
        <v>20.2</v>
      </c>
      <c r="X123" s="12" t="s">
        <v>44</v>
      </c>
      <c r="Y123" s="54">
        <f t="shared" si="8"/>
        <v>131.29999999999998</v>
      </c>
      <c r="Z123" s="54">
        <f t="shared" si="12"/>
        <v>161.49899999999997</v>
      </c>
      <c r="AA123" s="13">
        <v>0.4</v>
      </c>
      <c r="AB123" s="23">
        <f t="shared" si="9"/>
        <v>12.12</v>
      </c>
      <c r="AC123" s="13">
        <v>0.45</v>
      </c>
      <c r="AD123" s="23">
        <f t="shared" si="10"/>
        <v>11.110000000000001</v>
      </c>
      <c r="AE123" s="13">
        <v>0.5</v>
      </c>
      <c r="AF123" s="23">
        <f t="shared" si="11"/>
        <v>10.1</v>
      </c>
    </row>
    <row r="124" spans="1:32">
      <c r="A124" s="10">
        <v>738330327</v>
      </c>
      <c r="B124" s="11" t="s">
        <v>65</v>
      </c>
      <c r="C124" s="11" t="s">
        <v>2719</v>
      </c>
      <c r="D124" s="11"/>
      <c r="E124" s="11"/>
      <c r="F124" s="11"/>
      <c r="G124" s="11"/>
      <c r="H124" s="20" t="s">
        <v>2843</v>
      </c>
      <c r="I124" t="s">
        <v>1115</v>
      </c>
      <c r="J124" t="s">
        <v>2721</v>
      </c>
      <c r="K124" t="s">
        <v>1117</v>
      </c>
      <c r="L124" s="11" t="s">
        <v>78</v>
      </c>
      <c r="N124">
        <v>6.5</v>
      </c>
      <c r="O124" t="s">
        <v>44</v>
      </c>
      <c r="U124" s="16">
        <v>20.2</v>
      </c>
      <c r="V124" s="17">
        <f t="shared" si="7"/>
        <v>0</v>
      </c>
      <c r="W124" s="53">
        <v>20.2</v>
      </c>
      <c r="X124" s="12" t="s">
        <v>44</v>
      </c>
      <c r="Y124" s="54">
        <f t="shared" si="8"/>
        <v>131.29999999999998</v>
      </c>
      <c r="Z124" s="54">
        <f t="shared" si="12"/>
        <v>161.49899999999997</v>
      </c>
      <c r="AA124" s="13">
        <v>0.4</v>
      </c>
      <c r="AB124" s="23">
        <f t="shared" si="9"/>
        <v>12.12</v>
      </c>
      <c r="AC124" s="13">
        <v>0.45</v>
      </c>
      <c r="AD124" s="23">
        <f t="shared" si="10"/>
        <v>11.110000000000001</v>
      </c>
      <c r="AE124" s="13">
        <v>0.5</v>
      </c>
      <c r="AF124" s="23">
        <f t="shared" si="11"/>
        <v>10.1</v>
      </c>
    </row>
    <row r="125" spans="1:32">
      <c r="A125" s="10">
        <v>738330402</v>
      </c>
      <c r="B125" s="11" t="s">
        <v>65</v>
      </c>
      <c r="C125" s="11" t="s">
        <v>2719</v>
      </c>
      <c r="D125" s="11"/>
      <c r="E125" s="11"/>
      <c r="F125" s="11"/>
      <c r="G125" s="11"/>
      <c r="H125" s="20" t="s">
        <v>2844</v>
      </c>
      <c r="I125" t="s">
        <v>1115</v>
      </c>
      <c r="J125" t="s">
        <v>2721</v>
      </c>
      <c r="K125" t="s">
        <v>1117</v>
      </c>
      <c r="L125" s="11" t="s">
        <v>78</v>
      </c>
      <c r="N125">
        <v>6.5</v>
      </c>
      <c r="O125" t="s">
        <v>44</v>
      </c>
      <c r="U125" s="16">
        <v>20.2</v>
      </c>
      <c r="V125" s="17">
        <f t="shared" si="7"/>
        <v>0</v>
      </c>
      <c r="W125" s="53">
        <v>20.2</v>
      </c>
      <c r="X125" s="12" t="s">
        <v>44</v>
      </c>
      <c r="Y125" s="54">
        <f t="shared" si="8"/>
        <v>131.29999999999998</v>
      </c>
      <c r="Z125" s="54">
        <f t="shared" si="12"/>
        <v>161.49899999999997</v>
      </c>
      <c r="AA125" s="13">
        <v>0.4</v>
      </c>
      <c r="AB125" s="23">
        <f t="shared" si="9"/>
        <v>12.12</v>
      </c>
      <c r="AC125" s="13">
        <v>0.45</v>
      </c>
      <c r="AD125" s="23">
        <f t="shared" si="10"/>
        <v>11.110000000000001</v>
      </c>
      <c r="AE125" s="13">
        <v>0.5</v>
      </c>
      <c r="AF125" s="23">
        <f t="shared" si="11"/>
        <v>10.1</v>
      </c>
    </row>
    <row r="126" spans="1:32">
      <c r="A126" s="10">
        <v>738330335</v>
      </c>
      <c r="B126" s="11" t="s">
        <v>65</v>
      </c>
      <c r="C126" s="11" t="s">
        <v>2719</v>
      </c>
      <c r="D126" s="11"/>
      <c r="E126" s="11"/>
      <c r="F126" s="11"/>
      <c r="G126" s="11"/>
      <c r="H126" s="20" t="s">
        <v>2845</v>
      </c>
      <c r="I126" t="s">
        <v>1115</v>
      </c>
      <c r="J126" t="s">
        <v>2721</v>
      </c>
      <c r="K126" t="s">
        <v>1117</v>
      </c>
      <c r="L126" s="11" t="s">
        <v>78</v>
      </c>
      <c r="N126">
        <v>6.5</v>
      </c>
      <c r="O126" t="s">
        <v>44</v>
      </c>
      <c r="U126" s="16">
        <v>20.2</v>
      </c>
      <c r="V126" s="17">
        <f t="shared" si="7"/>
        <v>0</v>
      </c>
      <c r="W126" s="53">
        <v>20.2</v>
      </c>
      <c r="X126" s="12" t="s">
        <v>44</v>
      </c>
      <c r="Y126" s="54">
        <f t="shared" si="8"/>
        <v>131.29999999999998</v>
      </c>
      <c r="Z126" s="54">
        <f t="shared" si="12"/>
        <v>161.49899999999997</v>
      </c>
      <c r="AA126" s="13">
        <v>0.4</v>
      </c>
      <c r="AB126" s="23">
        <f t="shared" si="9"/>
        <v>12.12</v>
      </c>
      <c r="AC126" s="13">
        <v>0.45</v>
      </c>
      <c r="AD126" s="23">
        <f t="shared" si="10"/>
        <v>11.110000000000001</v>
      </c>
      <c r="AE126" s="13">
        <v>0.5</v>
      </c>
      <c r="AF126" s="23">
        <f t="shared" si="11"/>
        <v>10.1</v>
      </c>
    </row>
    <row r="127" spans="1:32">
      <c r="A127" s="10">
        <v>738330401</v>
      </c>
      <c r="B127" s="11" t="s">
        <v>65</v>
      </c>
      <c r="C127" s="11" t="s">
        <v>2719</v>
      </c>
      <c r="D127" s="11"/>
      <c r="E127" s="11"/>
      <c r="F127" s="11"/>
      <c r="G127" s="11"/>
      <c r="H127" s="20" t="s">
        <v>2846</v>
      </c>
      <c r="I127" t="s">
        <v>1115</v>
      </c>
      <c r="J127" t="s">
        <v>2721</v>
      </c>
      <c r="K127" t="s">
        <v>1117</v>
      </c>
      <c r="L127" s="11" t="s">
        <v>78</v>
      </c>
      <c r="N127">
        <v>6.5</v>
      </c>
      <c r="O127" t="s">
        <v>44</v>
      </c>
      <c r="U127" s="16">
        <v>20.2</v>
      </c>
      <c r="V127" s="17">
        <f t="shared" si="7"/>
        <v>0</v>
      </c>
      <c r="W127" s="53">
        <v>20.2</v>
      </c>
      <c r="X127" s="12" t="s">
        <v>44</v>
      </c>
      <c r="Y127" s="54">
        <f t="shared" si="8"/>
        <v>131.29999999999998</v>
      </c>
      <c r="Z127" s="54">
        <f t="shared" si="12"/>
        <v>161.49899999999997</v>
      </c>
      <c r="AA127" s="13">
        <v>0.4</v>
      </c>
      <c r="AB127" s="23">
        <f t="shared" si="9"/>
        <v>12.12</v>
      </c>
      <c r="AC127" s="13">
        <v>0.45</v>
      </c>
      <c r="AD127" s="23">
        <f t="shared" si="10"/>
        <v>11.110000000000001</v>
      </c>
      <c r="AE127" s="13">
        <v>0.5</v>
      </c>
      <c r="AF127" s="23">
        <f t="shared" si="11"/>
        <v>10.1</v>
      </c>
    </row>
    <row r="128" spans="1:32">
      <c r="A128" s="10">
        <v>738330289</v>
      </c>
      <c r="B128" s="11" t="s">
        <v>65</v>
      </c>
      <c r="C128" s="11" t="s">
        <v>2719</v>
      </c>
      <c r="D128" s="11"/>
      <c r="E128" s="11"/>
      <c r="F128" s="11"/>
      <c r="G128" s="11"/>
      <c r="H128" s="20" t="s">
        <v>2847</v>
      </c>
      <c r="I128" t="s">
        <v>1115</v>
      </c>
      <c r="J128" t="s">
        <v>2721</v>
      </c>
      <c r="K128" t="s">
        <v>1117</v>
      </c>
      <c r="L128" s="11" t="s">
        <v>78</v>
      </c>
      <c r="N128">
        <v>6.5</v>
      </c>
      <c r="O128" t="s">
        <v>44</v>
      </c>
      <c r="U128" s="16">
        <v>20.2</v>
      </c>
      <c r="V128" s="17">
        <f t="shared" ref="V128:V186" si="13">1-(U128/W128)</f>
        <v>0</v>
      </c>
      <c r="W128" s="53">
        <v>20.2</v>
      </c>
      <c r="X128" s="12" t="s">
        <v>44</v>
      </c>
      <c r="Y128" s="54">
        <f t="shared" si="8"/>
        <v>131.29999999999998</v>
      </c>
      <c r="Z128" s="54">
        <f t="shared" si="12"/>
        <v>161.49899999999997</v>
      </c>
      <c r="AA128" s="13">
        <v>0.4</v>
      </c>
      <c r="AB128" s="23">
        <f t="shared" si="9"/>
        <v>12.12</v>
      </c>
      <c r="AC128" s="13">
        <v>0.45</v>
      </c>
      <c r="AD128" s="23">
        <f t="shared" si="10"/>
        <v>11.110000000000001</v>
      </c>
      <c r="AE128" s="13">
        <v>0.5</v>
      </c>
      <c r="AF128" s="23">
        <f t="shared" si="11"/>
        <v>10.1</v>
      </c>
    </row>
    <row r="129" spans="1:32">
      <c r="A129" s="10">
        <v>738330299</v>
      </c>
      <c r="B129" s="11" t="s">
        <v>65</v>
      </c>
      <c r="C129" s="11" t="s">
        <v>2719</v>
      </c>
      <c r="D129" s="11"/>
      <c r="E129" s="11"/>
      <c r="F129" s="11"/>
      <c r="G129" s="11"/>
      <c r="H129" s="20" t="s">
        <v>2848</v>
      </c>
      <c r="I129" t="s">
        <v>1115</v>
      </c>
      <c r="J129" t="s">
        <v>2721</v>
      </c>
      <c r="K129" t="s">
        <v>1117</v>
      </c>
      <c r="L129" s="11" t="s">
        <v>78</v>
      </c>
      <c r="N129">
        <v>6.5</v>
      </c>
      <c r="O129" t="s">
        <v>44</v>
      </c>
      <c r="U129" s="16">
        <v>20.2</v>
      </c>
      <c r="V129" s="17">
        <f t="shared" si="13"/>
        <v>0</v>
      </c>
      <c r="W129" s="53">
        <v>20.2</v>
      </c>
      <c r="X129" s="12" t="s">
        <v>44</v>
      </c>
      <c r="Y129" s="54">
        <f t="shared" si="8"/>
        <v>131.29999999999998</v>
      </c>
      <c r="Z129" s="54">
        <f t="shared" si="12"/>
        <v>161.49899999999997</v>
      </c>
      <c r="AA129" s="13">
        <v>0.4</v>
      </c>
      <c r="AB129" s="23">
        <f t="shared" si="9"/>
        <v>12.12</v>
      </c>
      <c r="AC129" s="13">
        <v>0.45</v>
      </c>
      <c r="AD129" s="23">
        <f t="shared" si="10"/>
        <v>11.110000000000001</v>
      </c>
      <c r="AE129" s="13">
        <v>0.5</v>
      </c>
      <c r="AF129" s="23">
        <f t="shared" si="11"/>
        <v>10.1</v>
      </c>
    </row>
    <row r="130" spans="1:32">
      <c r="A130" s="10">
        <v>738330295</v>
      </c>
      <c r="B130" s="11" t="s">
        <v>65</v>
      </c>
      <c r="C130" s="11" t="s">
        <v>2719</v>
      </c>
      <c r="D130" s="11"/>
      <c r="E130" s="11"/>
      <c r="F130" s="11"/>
      <c r="G130" s="11"/>
      <c r="H130" s="20" t="s">
        <v>2849</v>
      </c>
      <c r="I130" t="s">
        <v>1115</v>
      </c>
      <c r="J130" t="s">
        <v>2721</v>
      </c>
      <c r="K130" t="s">
        <v>1117</v>
      </c>
      <c r="L130" s="11" t="s">
        <v>78</v>
      </c>
      <c r="N130">
        <v>6.5</v>
      </c>
      <c r="O130" t="s">
        <v>44</v>
      </c>
      <c r="U130" s="16">
        <v>20.2</v>
      </c>
      <c r="V130" s="17">
        <f t="shared" si="13"/>
        <v>0</v>
      </c>
      <c r="W130" s="53">
        <v>20.2</v>
      </c>
      <c r="X130" s="12" t="s">
        <v>44</v>
      </c>
      <c r="Y130" s="54">
        <f t="shared" ref="Y130:Y193" si="14">N130*W130</f>
        <v>131.29999999999998</v>
      </c>
      <c r="Z130" s="54">
        <f t="shared" si="12"/>
        <v>161.49899999999997</v>
      </c>
      <c r="AA130" s="13">
        <v>0.4</v>
      </c>
      <c r="AB130" s="23">
        <f t="shared" ref="AB130:AB193" si="15">W130*(1-AA130)</f>
        <v>12.12</v>
      </c>
      <c r="AC130" s="13">
        <v>0.45</v>
      </c>
      <c r="AD130" s="23">
        <f t="shared" ref="AD130:AD193" si="16">W130*(1-AC130)</f>
        <v>11.110000000000001</v>
      </c>
      <c r="AE130" s="13">
        <v>0.5</v>
      </c>
      <c r="AF130" s="23">
        <f t="shared" ref="AF130:AF193" si="17">W130*(1-AE130)</f>
        <v>10.1</v>
      </c>
    </row>
    <row r="131" spans="1:32">
      <c r="A131" s="10">
        <v>738330282</v>
      </c>
      <c r="B131" s="11" t="s">
        <v>65</v>
      </c>
      <c r="C131" s="11" t="s">
        <v>2719</v>
      </c>
      <c r="D131" s="11"/>
      <c r="E131" s="11"/>
      <c r="F131" s="11"/>
      <c r="G131" s="11"/>
      <c r="H131" s="20" t="s">
        <v>2850</v>
      </c>
      <c r="I131" t="s">
        <v>1115</v>
      </c>
      <c r="J131" t="s">
        <v>2721</v>
      </c>
      <c r="K131" t="s">
        <v>1117</v>
      </c>
      <c r="L131" s="11" t="s">
        <v>78</v>
      </c>
      <c r="N131">
        <v>6.5</v>
      </c>
      <c r="O131" t="s">
        <v>44</v>
      </c>
      <c r="U131" s="16">
        <v>20.2</v>
      </c>
      <c r="V131" s="17">
        <f t="shared" si="13"/>
        <v>0</v>
      </c>
      <c r="W131" s="53">
        <v>20.2</v>
      </c>
      <c r="X131" s="12" t="s">
        <v>44</v>
      </c>
      <c r="Y131" s="54">
        <f t="shared" si="14"/>
        <v>131.29999999999998</v>
      </c>
      <c r="Z131" s="54">
        <f t="shared" si="12"/>
        <v>161.49899999999997</v>
      </c>
      <c r="AA131" s="13">
        <v>0.4</v>
      </c>
      <c r="AB131" s="23">
        <f t="shared" si="15"/>
        <v>12.12</v>
      </c>
      <c r="AC131" s="13">
        <v>0.45</v>
      </c>
      <c r="AD131" s="23">
        <f t="shared" si="16"/>
        <v>11.110000000000001</v>
      </c>
      <c r="AE131" s="13">
        <v>0.5</v>
      </c>
      <c r="AF131" s="23">
        <f t="shared" si="17"/>
        <v>10.1</v>
      </c>
    </row>
    <row r="132" spans="1:32">
      <c r="A132" s="10">
        <v>738330293</v>
      </c>
      <c r="B132" s="11" t="s">
        <v>65</v>
      </c>
      <c r="C132" s="11" t="s">
        <v>2719</v>
      </c>
      <c r="D132" s="11"/>
      <c r="E132" s="11"/>
      <c r="F132" s="11"/>
      <c r="G132" s="11"/>
      <c r="H132" s="20" t="s">
        <v>2851</v>
      </c>
      <c r="I132" t="s">
        <v>1115</v>
      </c>
      <c r="J132" t="s">
        <v>2721</v>
      </c>
      <c r="K132" t="s">
        <v>1117</v>
      </c>
      <c r="L132" s="11" t="s">
        <v>78</v>
      </c>
      <c r="N132">
        <v>6.5</v>
      </c>
      <c r="O132" t="s">
        <v>44</v>
      </c>
      <c r="U132" s="16">
        <v>20.2</v>
      </c>
      <c r="V132" s="17">
        <f t="shared" si="13"/>
        <v>0</v>
      </c>
      <c r="W132" s="53">
        <v>20.2</v>
      </c>
      <c r="X132" s="12" t="s">
        <v>44</v>
      </c>
      <c r="Y132" s="54">
        <f t="shared" si="14"/>
        <v>131.29999999999998</v>
      </c>
      <c r="Z132" s="54">
        <f t="shared" si="12"/>
        <v>161.49899999999997</v>
      </c>
      <c r="AA132" s="13">
        <v>0.4</v>
      </c>
      <c r="AB132" s="23">
        <f t="shared" si="15"/>
        <v>12.12</v>
      </c>
      <c r="AC132" s="13">
        <v>0.45</v>
      </c>
      <c r="AD132" s="23">
        <f t="shared" si="16"/>
        <v>11.110000000000001</v>
      </c>
      <c r="AE132" s="13">
        <v>0.5</v>
      </c>
      <c r="AF132" s="23">
        <f t="shared" si="17"/>
        <v>10.1</v>
      </c>
    </row>
    <row r="133" spans="1:32">
      <c r="A133" s="10">
        <v>738330400</v>
      </c>
      <c r="B133" s="11" t="s">
        <v>65</v>
      </c>
      <c r="C133" s="11" t="s">
        <v>2719</v>
      </c>
      <c r="D133" s="11"/>
      <c r="E133" s="11"/>
      <c r="F133" s="11"/>
      <c r="G133" s="11"/>
      <c r="H133" s="20" t="s">
        <v>2852</v>
      </c>
      <c r="I133" t="s">
        <v>1115</v>
      </c>
      <c r="J133" t="s">
        <v>2721</v>
      </c>
      <c r="K133" t="s">
        <v>1117</v>
      </c>
      <c r="L133" s="11" t="s">
        <v>78</v>
      </c>
      <c r="N133">
        <v>6.5</v>
      </c>
      <c r="O133" t="s">
        <v>44</v>
      </c>
      <c r="U133" s="16">
        <v>20.2</v>
      </c>
      <c r="V133" s="17">
        <f t="shared" si="13"/>
        <v>0</v>
      </c>
      <c r="W133" s="53">
        <v>20.2</v>
      </c>
      <c r="X133" s="12" t="s">
        <v>44</v>
      </c>
      <c r="Y133" s="54">
        <f t="shared" si="14"/>
        <v>131.29999999999998</v>
      </c>
      <c r="Z133" s="54">
        <f t="shared" si="12"/>
        <v>161.49899999999997</v>
      </c>
      <c r="AA133" s="13">
        <v>0.4</v>
      </c>
      <c r="AB133" s="23">
        <f t="shared" si="15"/>
        <v>12.12</v>
      </c>
      <c r="AC133" s="13">
        <v>0.45</v>
      </c>
      <c r="AD133" s="23">
        <f t="shared" si="16"/>
        <v>11.110000000000001</v>
      </c>
      <c r="AE133" s="13">
        <v>0.5</v>
      </c>
      <c r="AF133" s="23">
        <f t="shared" si="17"/>
        <v>10.1</v>
      </c>
    </row>
    <row r="134" spans="1:32">
      <c r="A134" s="10">
        <v>738330150</v>
      </c>
      <c r="B134" s="11" t="s">
        <v>65</v>
      </c>
      <c r="C134" s="11" t="s">
        <v>2719</v>
      </c>
      <c r="D134" s="11"/>
      <c r="E134" s="11"/>
      <c r="F134" s="11"/>
      <c r="G134" s="11"/>
      <c r="H134" s="20" t="s">
        <v>2853</v>
      </c>
      <c r="I134" t="s">
        <v>1115</v>
      </c>
      <c r="J134" t="s">
        <v>2721</v>
      </c>
      <c r="K134" t="s">
        <v>1117</v>
      </c>
      <c r="L134" s="11" t="s">
        <v>78</v>
      </c>
      <c r="N134">
        <v>6.5</v>
      </c>
      <c r="O134" t="s">
        <v>44</v>
      </c>
      <c r="U134" s="16">
        <v>20.2</v>
      </c>
      <c r="V134" s="17">
        <f t="shared" si="13"/>
        <v>0</v>
      </c>
      <c r="W134" s="53">
        <v>20.2</v>
      </c>
      <c r="X134" s="12" t="s">
        <v>44</v>
      </c>
      <c r="Y134" s="54">
        <f t="shared" si="14"/>
        <v>131.29999999999998</v>
      </c>
      <c r="Z134" s="54">
        <f t="shared" si="12"/>
        <v>161.49899999999997</v>
      </c>
      <c r="AA134" s="13">
        <v>0.4</v>
      </c>
      <c r="AB134" s="23">
        <f t="shared" si="15"/>
        <v>12.12</v>
      </c>
      <c r="AC134" s="13">
        <v>0.45</v>
      </c>
      <c r="AD134" s="23">
        <f t="shared" si="16"/>
        <v>11.110000000000001</v>
      </c>
      <c r="AE134" s="13">
        <v>0.5</v>
      </c>
      <c r="AF134" s="23">
        <f t="shared" si="17"/>
        <v>10.1</v>
      </c>
    </row>
    <row r="135" spans="1:32">
      <c r="A135" s="10">
        <v>738330404</v>
      </c>
      <c r="B135" s="11" t="s">
        <v>65</v>
      </c>
      <c r="C135" s="11" t="s">
        <v>2719</v>
      </c>
      <c r="D135" s="11"/>
      <c r="E135" s="11"/>
      <c r="F135" s="11"/>
      <c r="G135" s="11"/>
      <c r="H135" s="20" t="s">
        <v>2854</v>
      </c>
      <c r="I135" t="s">
        <v>1115</v>
      </c>
      <c r="J135" t="s">
        <v>2721</v>
      </c>
      <c r="K135" t="s">
        <v>1117</v>
      </c>
      <c r="L135" s="11" t="s">
        <v>78</v>
      </c>
      <c r="N135">
        <v>6.5</v>
      </c>
      <c r="O135" t="s">
        <v>44</v>
      </c>
      <c r="U135" s="16">
        <v>20.2</v>
      </c>
      <c r="V135" s="17">
        <f t="shared" si="13"/>
        <v>0</v>
      </c>
      <c r="W135" s="53">
        <v>20.2</v>
      </c>
      <c r="X135" s="12" t="s">
        <v>44</v>
      </c>
      <c r="Y135" s="54">
        <f t="shared" si="14"/>
        <v>131.29999999999998</v>
      </c>
      <c r="Z135" s="54">
        <f t="shared" si="12"/>
        <v>161.49899999999997</v>
      </c>
      <c r="AA135" s="13">
        <v>0.4</v>
      </c>
      <c r="AB135" s="23">
        <f t="shared" si="15"/>
        <v>12.12</v>
      </c>
      <c r="AC135" s="13">
        <v>0.45</v>
      </c>
      <c r="AD135" s="23">
        <f t="shared" si="16"/>
        <v>11.110000000000001</v>
      </c>
      <c r="AE135" s="13">
        <v>0.5</v>
      </c>
      <c r="AF135" s="23">
        <f t="shared" si="17"/>
        <v>10.1</v>
      </c>
    </row>
    <row r="136" spans="1:32">
      <c r="A136" s="10">
        <v>738330290</v>
      </c>
      <c r="B136" s="11" t="s">
        <v>65</v>
      </c>
      <c r="C136" s="11" t="s">
        <v>2719</v>
      </c>
      <c r="D136" s="11"/>
      <c r="E136" s="11"/>
      <c r="F136" s="11"/>
      <c r="G136" s="11"/>
      <c r="H136" s="20" t="s">
        <v>2855</v>
      </c>
      <c r="I136" t="s">
        <v>1115</v>
      </c>
      <c r="J136" t="s">
        <v>2721</v>
      </c>
      <c r="K136" t="s">
        <v>1117</v>
      </c>
      <c r="L136" s="11" t="s">
        <v>78</v>
      </c>
      <c r="N136">
        <v>6.5</v>
      </c>
      <c r="O136" t="s">
        <v>44</v>
      </c>
      <c r="U136" s="16">
        <v>20.2</v>
      </c>
      <c r="V136" s="17">
        <f t="shared" si="13"/>
        <v>0</v>
      </c>
      <c r="W136" s="53">
        <v>20.2</v>
      </c>
      <c r="X136" s="12" t="s">
        <v>44</v>
      </c>
      <c r="Y136" s="54">
        <f t="shared" si="14"/>
        <v>131.29999999999998</v>
      </c>
      <c r="Z136" s="54">
        <f t="shared" si="12"/>
        <v>161.49899999999997</v>
      </c>
      <c r="AA136" s="13">
        <v>0.4</v>
      </c>
      <c r="AB136" s="23">
        <f t="shared" si="15"/>
        <v>12.12</v>
      </c>
      <c r="AC136" s="13">
        <v>0.45</v>
      </c>
      <c r="AD136" s="23">
        <f t="shared" si="16"/>
        <v>11.110000000000001</v>
      </c>
      <c r="AE136" s="13">
        <v>0.5</v>
      </c>
      <c r="AF136" s="23">
        <f t="shared" si="17"/>
        <v>10.1</v>
      </c>
    </row>
    <row r="137" spans="1:32">
      <c r="A137" s="10">
        <v>738330247</v>
      </c>
      <c r="B137" s="11" t="s">
        <v>65</v>
      </c>
      <c r="C137" s="11" t="s">
        <v>2719</v>
      </c>
      <c r="D137" s="11"/>
      <c r="E137" s="11"/>
      <c r="F137" s="11"/>
      <c r="G137" s="11"/>
      <c r="H137" s="20" t="s">
        <v>2856</v>
      </c>
      <c r="I137" t="s">
        <v>1115</v>
      </c>
      <c r="J137" t="s">
        <v>2721</v>
      </c>
      <c r="K137" t="s">
        <v>1117</v>
      </c>
      <c r="L137" s="11" t="s">
        <v>78</v>
      </c>
      <c r="N137">
        <v>6.5</v>
      </c>
      <c r="O137" t="s">
        <v>44</v>
      </c>
      <c r="U137" s="16">
        <v>20.2</v>
      </c>
      <c r="V137" s="17">
        <f t="shared" si="13"/>
        <v>0</v>
      </c>
      <c r="W137" s="53">
        <v>20.2</v>
      </c>
      <c r="X137" s="12" t="s">
        <v>44</v>
      </c>
      <c r="Y137" s="54">
        <f t="shared" si="14"/>
        <v>131.29999999999998</v>
      </c>
      <c r="Z137" s="54">
        <f t="shared" si="12"/>
        <v>161.49899999999997</v>
      </c>
      <c r="AA137" s="13">
        <v>0.4</v>
      </c>
      <c r="AB137" s="23">
        <f t="shared" si="15"/>
        <v>12.12</v>
      </c>
      <c r="AC137" s="13">
        <v>0.45</v>
      </c>
      <c r="AD137" s="23">
        <f t="shared" si="16"/>
        <v>11.110000000000001</v>
      </c>
      <c r="AE137" s="13">
        <v>0.5</v>
      </c>
      <c r="AF137" s="23">
        <f t="shared" si="17"/>
        <v>10.1</v>
      </c>
    </row>
    <row r="138" spans="1:32">
      <c r="A138" s="10">
        <v>738330233</v>
      </c>
      <c r="B138" s="11" t="s">
        <v>65</v>
      </c>
      <c r="C138" s="11" t="s">
        <v>2719</v>
      </c>
      <c r="D138" s="11"/>
      <c r="E138" s="11"/>
      <c r="F138" s="11"/>
      <c r="G138" s="11"/>
      <c r="H138" s="20" t="s">
        <v>2857</v>
      </c>
      <c r="I138" t="s">
        <v>1115</v>
      </c>
      <c r="J138" t="s">
        <v>2721</v>
      </c>
      <c r="K138" t="s">
        <v>1117</v>
      </c>
      <c r="L138" s="11" t="s">
        <v>78</v>
      </c>
      <c r="N138">
        <v>6.5</v>
      </c>
      <c r="O138" t="s">
        <v>44</v>
      </c>
      <c r="U138" s="16">
        <v>20.2</v>
      </c>
      <c r="V138" s="17">
        <f t="shared" si="13"/>
        <v>0</v>
      </c>
      <c r="W138" s="53">
        <v>20.2</v>
      </c>
      <c r="X138" s="12" t="s">
        <v>44</v>
      </c>
      <c r="Y138" s="54">
        <f t="shared" si="14"/>
        <v>131.29999999999998</v>
      </c>
      <c r="Z138" s="54">
        <f t="shared" si="12"/>
        <v>161.49899999999997</v>
      </c>
      <c r="AA138" s="13">
        <v>0.4</v>
      </c>
      <c r="AB138" s="23">
        <f t="shared" si="15"/>
        <v>12.12</v>
      </c>
      <c r="AC138" s="13">
        <v>0.45</v>
      </c>
      <c r="AD138" s="23">
        <f t="shared" si="16"/>
        <v>11.110000000000001</v>
      </c>
      <c r="AE138" s="13">
        <v>0.5</v>
      </c>
      <c r="AF138" s="23">
        <f t="shared" si="17"/>
        <v>10.1</v>
      </c>
    </row>
    <row r="139" spans="1:32">
      <c r="A139" s="10">
        <v>738330237</v>
      </c>
      <c r="B139" s="11" t="s">
        <v>65</v>
      </c>
      <c r="C139" s="11" t="s">
        <v>2719</v>
      </c>
      <c r="D139" s="11"/>
      <c r="E139" s="11"/>
      <c r="F139" s="11"/>
      <c r="G139" s="11"/>
      <c r="H139" s="20" t="s">
        <v>2858</v>
      </c>
      <c r="I139" t="s">
        <v>1115</v>
      </c>
      <c r="J139" t="s">
        <v>2721</v>
      </c>
      <c r="K139" t="s">
        <v>1117</v>
      </c>
      <c r="L139" s="11" t="s">
        <v>78</v>
      </c>
      <c r="N139">
        <v>6.5</v>
      </c>
      <c r="O139" t="s">
        <v>44</v>
      </c>
      <c r="U139" s="16">
        <v>20.2</v>
      </c>
      <c r="V139" s="17">
        <f t="shared" si="13"/>
        <v>0</v>
      </c>
      <c r="W139" s="53">
        <v>20.2</v>
      </c>
      <c r="X139" s="12" t="s">
        <v>44</v>
      </c>
      <c r="Y139" s="54">
        <f t="shared" si="14"/>
        <v>131.29999999999998</v>
      </c>
      <c r="Z139" s="54">
        <f t="shared" si="12"/>
        <v>161.49899999999997</v>
      </c>
      <c r="AA139" s="13">
        <v>0.4</v>
      </c>
      <c r="AB139" s="23">
        <f t="shared" si="15"/>
        <v>12.12</v>
      </c>
      <c r="AC139" s="13">
        <v>0.45</v>
      </c>
      <c r="AD139" s="23">
        <f t="shared" si="16"/>
        <v>11.110000000000001</v>
      </c>
      <c r="AE139" s="13">
        <v>0.5</v>
      </c>
      <c r="AF139" s="23">
        <f t="shared" si="17"/>
        <v>10.1</v>
      </c>
    </row>
    <row r="140" spans="1:32">
      <c r="A140" s="10">
        <v>738330254</v>
      </c>
      <c r="B140" s="11" t="s">
        <v>65</v>
      </c>
      <c r="C140" s="11" t="s">
        <v>2719</v>
      </c>
      <c r="D140" s="11"/>
      <c r="E140" s="11"/>
      <c r="F140" s="11"/>
      <c r="G140" s="11"/>
      <c r="H140" s="20" t="s">
        <v>2859</v>
      </c>
      <c r="I140" t="s">
        <v>1115</v>
      </c>
      <c r="J140" t="s">
        <v>2721</v>
      </c>
      <c r="K140" t="s">
        <v>1117</v>
      </c>
      <c r="L140" s="11" t="s">
        <v>78</v>
      </c>
      <c r="N140">
        <v>6.5</v>
      </c>
      <c r="O140" t="s">
        <v>44</v>
      </c>
      <c r="U140" s="16">
        <v>20.2</v>
      </c>
      <c r="V140" s="17">
        <f t="shared" si="13"/>
        <v>0</v>
      </c>
      <c r="W140" s="53">
        <v>20.2</v>
      </c>
      <c r="X140" s="12" t="s">
        <v>44</v>
      </c>
      <c r="Y140" s="54">
        <f t="shared" si="14"/>
        <v>131.29999999999998</v>
      </c>
      <c r="Z140" s="54">
        <f t="shared" si="12"/>
        <v>161.49899999999997</v>
      </c>
      <c r="AA140" s="13">
        <v>0.4</v>
      </c>
      <c r="AB140" s="23">
        <f t="shared" si="15"/>
        <v>12.12</v>
      </c>
      <c r="AC140" s="13">
        <v>0.45</v>
      </c>
      <c r="AD140" s="23">
        <f t="shared" si="16"/>
        <v>11.110000000000001</v>
      </c>
      <c r="AE140" s="13">
        <v>0.5</v>
      </c>
      <c r="AF140" s="23">
        <f t="shared" si="17"/>
        <v>10.1</v>
      </c>
    </row>
    <row r="141" spans="1:32">
      <c r="A141" s="10">
        <v>738330255</v>
      </c>
      <c r="B141" s="11" t="s">
        <v>65</v>
      </c>
      <c r="C141" s="11" t="s">
        <v>2719</v>
      </c>
      <c r="D141" s="11"/>
      <c r="E141" s="11"/>
      <c r="F141" s="11"/>
      <c r="G141" s="11"/>
      <c r="H141" s="20" t="s">
        <v>2860</v>
      </c>
      <c r="I141" t="s">
        <v>1115</v>
      </c>
      <c r="J141" t="s">
        <v>2721</v>
      </c>
      <c r="K141" t="s">
        <v>1117</v>
      </c>
      <c r="L141" s="11" t="s">
        <v>78</v>
      </c>
      <c r="N141">
        <v>6.5</v>
      </c>
      <c r="O141" t="s">
        <v>44</v>
      </c>
      <c r="U141" s="16">
        <v>20.2</v>
      </c>
      <c r="V141" s="17">
        <f t="shared" si="13"/>
        <v>0</v>
      </c>
      <c r="W141" s="53">
        <v>20.2</v>
      </c>
      <c r="X141" s="12" t="s">
        <v>44</v>
      </c>
      <c r="Y141" s="54">
        <f t="shared" si="14"/>
        <v>131.29999999999998</v>
      </c>
      <c r="Z141" s="54">
        <f t="shared" si="12"/>
        <v>161.49899999999997</v>
      </c>
      <c r="AA141" s="13">
        <v>0.4</v>
      </c>
      <c r="AB141" s="23">
        <f t="shared" si="15"/>
        <v>12.12</v>
      </c>
      <c r="AC141" s="13">
        <v>0.45</v>
      </c>
      <c r="AD141" s="23">
        <f t="shared" si="16"/>
        <v>11.110000000000001</v>
      </c>
      <c r="AE141" s="13">
        <v>0.5</v>
      </c>
      <c r="AF141" s="23">
        <f t="shared" si="17"/>
        <v>10.1</v>
      </c>
    </row>
    <row r="142" spans="1:32">
      <c r="A142" s="10">
        <v>738330127</v>
      </c>
      <c r="B142" s="11" t="s">
        <v>65</v>
      </c>
      <c r="C142" s="11" t="s">
        <v>2719</v>
      </c>
      <c r="D142" s="11"/>
      <c r="E142" s="11"/>
      <c r="F142" s="11"/>
      <c r="G142" s="11"/>
      <c r="H142" s="20" t="s">
        <v>2861</v>
      </c>
      <c r="I142" t="s">
        <v>1115</v>
      </c>
      <c r="J142" t="s">
        <v>2721</v>
      </c>
      <c r="K142" t="s">
        <v>1117</v>
      </c>
      <c r="L142" s="11" t="s">
        <v>78</v>
      </c>
      <c r="N142">
        <v>6.5</v>
      </c>
      <c r="O142" t="s">
        <v>44</v>
      </c>
      <c r="U142" s="16">
        <v>20.2</v>
      </c>
      <c r="V142" s="17">
        <f t="shared" si="13"/>
        <v>0</v>
      </c>
      <c r="W142" s="53">
        <v>20.2</v>
      </c>
      <c r="X142" s="12" t="s">
        <v>44</v>
      </c>
      <c r="Y142" s="54">
        <f t="shared" si="14"/>
        <v>131.29999999999998</v>
      </c>
      <c r="Z142" s="54">
        <f t="shared" si="12"/>
        <v>161.49899999999997</v>
      </c>
      <c r="AA142" s="13">
        <v>0.4</v>
      </c>
      <c r="AB142" s="23">
        <f t="shared" si="15"/>
        <v>12.12</v>
      </c>
      <c r="AC142" s="13">
        <v>0.45</v>
      </c>
      <c r="AD142" s="23">
        <f t="shared" si="16"/>
        <v>11.110000000000001</v>
      </c>
      <c r="AE142" s="13">
        <v>0.5</v>
      </c>
      <c r="AF142" s="23">
        <f t="shared" si="17"/>
        <v>10.1</v>
      </c>
    </row>
    <row r="143" spans="1:32">
      <c r="A143" s="10">
        <v>738330160</v>
      </c>
      <c r="B143" s="11" t="s">
        <v>65</v>
      </c>
      <c r="C143" s="11" t="s">
        <v>2719</v>
      </c>
      <c r="D143" s="11"/>
      <c r="E143" s="11"/>
      <c r="F143" s="11"/>
      <c r="G143" s="11"/>
      <c r="H143" s="20" t="s">
        <v>2862</v>
      </c>
      <c r="I143" t="s">
        <v>1115</v>
      </c>
      <c r="J143" t="s">
        <v>2721</v>
      </c>
      <c r="K143" t="s">
        <v>1117</v>
      </c>
      <c r="L143" s="11" t="s">
        <v>78</v>
      </c>
      <c r="N143">
        <v>6.5</v>
      </c>
      <c r="O143" t="s">
        <v>44</v>
      </c>
      <c r="U143" s="16">
        <v>20.2</v>
      </c>
      <c r="V143" s="17">
        <f t="shared" si="13"/>
        <v>0</v>
      </c>
      <c r="W143" s="53">
        <v>20.2</v>
      </c>
      <c r="X143" s="12" t="s">
        <v>44</v>
      </c>
      <c r="Y143" s="54">
        <f t="shared" si="14"/>
        <v>131.29999999999998</v>
      </c>
      <c r="Z143" s="54">
        <f t="shared" si="12"/>
        <v>161.49899999999997</v>
      </c>
      <c r="AA143" s="13">
        <v>0.4</v>
      </c>
      <c r="AB143" s="23">
        <f t="shared" si="15"/>
        <v>12.12</v>
      </c>
      <c r="AC143" s="13">
        <v>0.45</v>
      </c>
      <c r="AD143" s="23">
        <f t="shared" si="16"/>
        <v>11.110000000000001</v>
      </c>
      <c r="AE143" s="13">
        <v>0.5</v>
      </c>
      <c r="AF143" s="23">
        <f t="shared" si="17"/>
        <v>10.1</v>
      </c>
    </row>
    <row r="144" spans="1:32">
      <c r="A144" s="10">
        <v>738330123</v>
      </c>
      <c r="B144" s="11" t="s">
        <v>65</v>
      </c>
      <c r="C144" s="11" t="s">
        <v>2719</v>
      </c>
      <c r="D144" s="11"/>
      <c r="E144" s="11"/>
      <c r="F144" s="11"/>
      <c r="G144" s="11"/>
      <c r="H144" s="20" t="s">
        <v>2863</v>
      </c>
      <c r="I144" t="s">
        <v>1115</v>
      </c>
      <c r="J144" t="s">
        <v>2721</v>
      </c>
      <c r="K144" t="s">
        <v>1117</v>
      </c>
      <c r="L144" s="11" t="s">
        <v>78</v>
      </c>
      <c r="N144">
        <v>1.4</v>
      </c>
      <c r="O144" t="s">
        <v>44</v>
      </c>
      <c r="U144" s="16">
        <v>19.100000000000001</v>
      </c>
      <c r="V144" s="17">
        <f t="shared" si="13"/>
        <v>0</v>
      </c>
      <c r="W144" s="53">
        <v>19.100000000000001</v>
      </c>
      <c r="X144" s="12" t="s">
        <v>44</v>
      </c>
      <c r="Y144" s="54">
        <f t="shared" si="14"/>
        <v>26.740000000000002</v>
      </c>
      <c r="Z144" s="54">
        <f t="shared" si="12"/>
        <v>32.8902</v>
      </c>
      <c r="AA144" s="13">
        <v>0.4</v>
      </c>
      <c r="AB144" s="23">
        <f t="shared" si="15"/>
        <v>11.46</v>
      </c>
      <c r="AC144" s="13">
        <v>0.45</v>
      </c>
      <c r="AD144" s="23">
        <f t="shared" si="16"/>
        <v>10.505000000000001</v>
      </c>
      <c r="AE144" s="13">
        <v>0.5</v>
      </c>
      <c r="AF144" s="23">
        <f t="shared" si="17"/>
        <v>9.5500000000000007</v>
      </c>
    </row>
    <row r="145" spans="1:32">
      <c r="A145" s="10">
        <v>738330122</v>
      </c>
      <c r="B145" s="11" t="s">
        <v>65</v>
      </c>
      <c r="C145" s="11" t="s">
        <v>2719</v>
      </c>
      <c r="D145" s="11"/>
      <c r="E145" s="11"/>
      <c r="F145" s="11"/>
      <c r="G145" s="11"/>
      <c r="H145" s="20" t="s">
        <v>2864</v>
      </c>
      <c r="I145" t="s">
        <v>1115</v>
      </c>
      <c r="J145" t="s">
        <v>2721</v>
      </c>
      <c r="K145" t="s">
        <v>1117</v>
      </c>
      <c r="L145" s="11" t="s">
        <v>78</v>
      </c>
      <c r="N145">
        <v>1.4</v>
      </c>
      <c r="O145" t="s">
        <v>44</v>
      </c>
      <c r="U145" s="16">
        <v>19.100000000000001</v>
      </c>
      <c r="V145" s="17">
        <f t="shared" si="13"/>
        <v>0</v>
      </c>
      <c r="W145" s="53">
        <v>19.100000000000001</v>
      </c>
      <c r="X145" s="12" t="s">
        <v>44</v>
      </c>
      <c r="Y145" s="54">
        <f t="shared" si="14"/>
        <v>26.740000000000002</v>
      </c>
      <c r="Z145" s="54">
        <f t="shared" si="12"/>
        <v>32.8902</v>
      </c>
      <c r="AA145" s="13">
        <v>0.4</v>
      </c>
      <c r="AB145" s="23">
        <f t="shared" si="15"/>
        <v>11.46</v>
      </c>
      <c r="AC145" s="13">
        <v>0.45</v>
      </c>
      <c r="AD145" s="23">
        <f t="shared" si="16"/>
        <v>10.505000000000001</v>
      </c>
      <c r="AE145" s="13">
        <v>0.5</v>
      </c>
      <c r="AF145" s="23">
        <f t="shared" si="17"/>
        <v>9.5500000000000007</v>
      </c>
    </row>
    <row r="146" spans="1:32">
      <c r="A146" s="10">
        <v>738330151</v>
      </c>
      <c r="B146" s="11" t="s">
        <v>65</v>
      </c>
      <c r="C146" s="11" t="s">
        <v>2719</v>
      </c>
      <c r="D146" s="11"/>
      <c r="E146" s="11"/>
      <c r="F146" s="11"/>
      <c r="G146" s="11"/>
      <c r="H146" s="20" t="s">
        <v>2865</v>
      </c>
      <c r="I146" t="s">
        <v>1115</v>
      </c>
      <c r="J146" t="s">
        <v>2721</v>
      </c>
      <c r="K146" t="s">
        <v>1117</v>
      </c>
      <c r="L146" s="11" t="s">
        <v>78</v>
      </c>
      <c r="N146">
        <v>3.5</v>
      </c>
      <c r="O146" t="s">
        <v>44</v>
      </c>
      <c r="U146" s="16">
        <v>18.899999999999999</v>
      </c>
      <c r="V146" s="17">
        <f t="shared" si="13"/>
        <v>0</v>
      </c>
      <c r="W146" s="53">
        <v>18.899999999999999</v>
      </c>
      <c r="X146" s="12" t="s">
        <v>44</v>
      </c>
      <c r="Y146" s="54">
        <f t="shared" si="14"/>
        <v>66.149999999999991</v>
      </c>
      <c r="Z146" s="54">
        <f t="shared" si="12"/>
        <v>81.364499999999992</v>
      </c>
      <c r="AA146" s="13">
        <v>0.4</v>
      </c>
      <c r="AB146" s="23">
        <f t="shared" si="15"/>
        <v>11.339999999999998</v>
      </c>
      <c r="AC146" s="13">
        <v>0.45</v>
      </c>
      <c r="AD146" s="23">
        <f t="shared" si="16"/>
        <v>10.395</v>
      </c>
      <c r="AE146" s="13">
        <v>0.5</v>
      </c>
      <c r="AF146" s="23">
        <f t="shared" si="17"/>
        <v>9.4499999999999993</v>
      </c>
    </row>
    <row r="147" spans="1:32">
      <c r="A147" s="10">
        <v>738330192</v>
      </c>
      <c r="B147" s="11" t="s">
        <v>65</v>
      </c>
      <c r="C147" s="11" t="s">
        <v>2719</v>
      </c>
      <c r="D147" s="11"/>
      <c r="E147" s="11"/>
      <c r="F147" s="11"/>
      <c r="G147" s="11"/>
      <c r="H147" s="20" t="s">
        <v>2866</v>
      </c>
      <c r="I147" t="s">
        <v>1115</v>
      </c>
      <c r="J147" t="s">
        <v>2721</v>
      </c>
      <c r="K147" t="s">
        <v>1117</v>
      </c>
      <c r="L147" s="11" t="s">
        <v>78</v>
      </c>
      <c r="N147">
        <v>3.5</v>
      </c>
      <c r="O147" t="s">
        <v>44</v>
      </c>
      <c r="U147" s="16">
        <v>18.899999999999999</v>
      </c>
      <c r="V147" s="17">
        <f t="shared" si="13"/>
        <v>0</v>
      </c>
      <c r="W147" s="53">
        <v>18.899999999999999</v>
      </c>
      <c r="X147" s="12" t="s">
        <v>44</v>
      </c>
      <c r="Y147" s="54">
        <f t="shared" si="14"/>
        <v>66.149999999999991</v>
      </c>
      <c r="Z147" s="54">
        <f t="shared" si="12"/>
        <v>81.364499999999992</v>
      </c>
      <c r="AA147" s="13">
        <v>0.4</v>
      </c>
      <c r="AB147" s="23">
        <f t="shared" si="15"/>
        <v>11.339999999999998</v>
      </c>
      <c r="AC147" s="13">
        <v>0.45</v>
      </c>
      <c r="AD147" s="23">
        <f t="shared" si="16"/>
        <v>10.395</v>
      </c>
      <c r="AE147" s="13">
        <v>0.5</v>
      </c>
      <c r="AF147" s="23">
        <f t="shared" si="17"/>
        <v>9.4499999999999993</v>
      </c>
    </row>
    <row r="148" spans="1:32">
      <c r="A148" s="10">
        <v>738330053</v>
      </c>
      <c r="B148" s="11" t="s">
        <v>65</v>
      </c>
      <c r="C148" s="11" t="s">
        <v>2719</v>
      </c>
      <c r="D148" s="11"/>
      <c r="E148" s="11"/>
      <c r="F148" s="11"/>
      <c r="G148" s="11"/>
      <c r="H148" s="20" t="s">
        <v>2867</v>
      </c>
      <c r="I148" t="s">
        <v>1115</v>
      </c>
      <c r="J148" t="s">
        <v>2721</v>
      </c>
      <c r="K148" t="s">
        <v>1117</v>
      </c>
      <c r="L148" s="11" t="s">
        <v>78</v>
      </c>
      <c r="N148">
        <v>7</v>
      </c>
      <c r="O148" t="s">
        <v>44</v>
      </c>
      <c r="U148" s="16">
        <v>21</v>
      </c>
      <c r="V148" s="17">
        <f t="shared" si="13"/>
        <v>0</v>
      </c>
      <c r="W148" s="53">
        <v>21</v>
      </c>
      <c r="X148" s="12" t="s">
        <v>44</v>
      </c>
      <c r="Y148" s="54">
        <f t="shared" si="14"/>
        <v>147</v>
      </c>
      <c r="Z148" s="54">
        <f t="shared" si="12"/>
        <v>180.81</v>
      </c>
      <c r="AA148" s="13">
        <v>0.4</v>
      </c>
      <c r="AB148" s="23">
        <f t="shared" si="15"/>
        <v>12.6</v>
      </c>
      <c r="AC148" s="13">
        <v>0.45</v>
      </c>
      <c r="AD148" s="23">
        <f t="shared" si="16"/>
        <v>11.55</v>
      </c>
      <c r="AE148" s="13">
        <v>0.5</v>
      </c>
      <c r="AF148" s="23">
        <f t="shared" si="17"/>
        <v>10.5</v>
      </c>
    </row>
    <row r="149" spans="1:32">
      <c r="A149" s="10">
        <v>738330176</v>
      </c>
      <c r="B149" s="11" t="s">
        <v>65</v>
      </c>
      <c r="C149" s="11" t="s">
        <v>2719</v>
      </c>
      <c r="D149" s="11"/>
      <c r="E149" s="11"/>
      <c r="F149" s="11"/>
      <c r="G149" s="11"/>
      <c r="H149" s="20" t="s">
        <v>2868</v>
      </c>
      <c r="I149" t="s">
        <v>1115</v>
      </c>
      <c r="J149" t="s">
        <v>2721</v>
      </c>
      <c r="K149" t="s">
        <v>1117</v>
      </c>
      <c r="L149" s="11" t="s">
        <v>78</v>
      </c>
      <c r="N149">
        <v>7</v>
      </c>
      <c r="O149" t="s">
        <v>44</v>
      </c>
      <c r="U149" s="16">
        <v>21</v>
      </c>
      <c r="V149" s="17">
        <f t="shared" si="13"/>
        <v>0</v>
      </c>
      <c r="W149" s="53">
        <v>21</v>
      </c>
      <c r="X149" s="12" t="s">
        <v>44</v>
      </c>
      <c r="Y149" s="54">
        <f t="shared" si="14"/>
        <v>147</v>
      </c>
      <c r="Z149" s="54">
        <f t="shared" si="12"/>
        <v>180.81</v>
      </c>
      <c r="AA149" s="13">
        <v>0.4</v>
      </c>
      <c r="AB149" s="23">
        <f t="shared" si="15"/>
        <v>12.6</v>
      </c>
      <c r="AC149" s="13">
        <v>0.45</v>
      </c>
      <c r="AD149" s="23">
        <f t="shared" si="16"/>
        <v>11.55</v>
      </c>
      <c r="AE149" s="13">
        <v>0.5</v>
      </c>
      <c r="AF149" s="23">
        <f t="shared" si="17"/>
        <v>10.5</v>
      </c>
    </row>
    <row r="150" spans="1:32">
      <c r="A150" s="10">
        <v>738330131</v>
      </c>
      <c r="B150" s="11" t="s">
        <v>65</v>
      </c>
      <c r="C150" s="11" t="s">
        <v>2719</v>
      </c>
      <c r="D150" s="11"/>
      <c r="E150" s="11"/>
      <c r="F150" s="11"/>
      <c r="G150" s="11"/>
      <c r="H150" s="20" t="s">
        <v>2869</v>
      </c>
      <c r="I150" t="s">
        <v>1115</v>
      </c>
      <c r="J150" t="s">
        <v>2721</v>
      </c>
      <c r="K150" t="s">
        <v>1117</v>
      </c>
      <c r="L150" s="11" t="s">
        <v>78</v>
      </c>
      <c r="N150">
        <v>0.5</v>
      </c>
      <c r="O150" t="s">
        <v>44</v>
      </c>
      <c r="U150" s="16">
        <v>52.5</v>
      </c>
      <c r="V150" s="17">
        <f t="shared" si="13"/>
        <v>0</v>
      </c>
      <c r="W150" s="53">
        <v>52.5</v>
      </c>
      <c r="X150" s="12" t="s">
        <v>44</v>
      </c>
      <c r="Y150" s="54">
        <f t="shared" si="14"/>
        <v>26.25</v>
      </c>
      <c r="Z150" s="54">
        <f t="shared" si="12"/>
        <v>32.287500000000001</v>
      </c>
      <c r="AA150" s="13">
        <v>0.4</v>
      </c>
      <c r="AB150" s="23">
        <f t="shared" si="15"/>
        <v>31.5</v>
      </c>
      <c r="AC150" s="13">
        <v>0.45</v>
      </c>
      <c r="AD150" s="23">
        <f t="shared" si="16"/>
        <v>28.875000000000004</v>
      </c>
      <c r="AE150" s="13">
        <v>0.5</v>
      </c>
      <c r="AF150" s="23">
        <f t="shared" si="17"/>
        <v>26.25</v>
      </c>
    </row>
    <row r="151" spans="1:32">
      <c r="A151" s="10">
        <v>738330135</v>
      </c>
      <c r="B151" s="11" t="s">
        <v>65</v>
      </c>
      <c r="C151" s="11" t="s">
        <v>2719</v>
      </c>
      <c r="D151" s="11"/>
      <c r="E151" s="11"/>
      <c r="F151" s="11"/>
      <c r="G151" s="11"/>
      <c r="H151" s="20" t="s">
        <v>2870</v>
      </c>
      <c r="I151" t="s">
        <v>1115</v>
      </c>
      <c r="J151" t="s">
        <v>2721</v>
      </c>
      <c r="K151" t="s">
        <v>1117</v>
      </c>
      <c r="L151" s="11" t="s">
        <v>78</v>
      </c>
      <c r="N151">
        <v>0.5</v>
      </c>
      <c r="O151" t="s">
        <v>44</v>
      </c>
      <c r="U151" s="16">
        <v>52.5</v>
      </c>
      <c r="V151" s="17">
        <f t="shared" si="13"/>
        <v>0</v>
      </c>
      <c r="W151" s="53">
        <v>52.5</v>
      </c>
      <c r="X151" s="12" t="s">
        <v>44</v>
      </c>
      <c r="Y151" s="54">
        <f t="shared" si="14"/>
        <v>26.25</v>
      </c>
      <c r="Z151" s="54">
        <f t="shared" si="12"/>
        <v>32.287500000000001</v>
      </c>
      <c r="AA151" s="13">
        <v>0.4</v>
      </c>
      <c r="AB151" s="23">
        <f t="shared" si="15"/>
        <v>31.5</v>
      </c>
      <c r="AC151" s="13">
        <v>0.45</v>
      </c>
      <c r="AD151" s="23">
        <f t="shared" si="16"/>
        <v>28.875000000000004</v>
      </c>
      <c r="AE151" s="13">
        <v>0.5</v>
      </c>
      <c r="AF151" s="23">
        <f t="shared" si="17"/>
        <v>26.25</v>
      </c>
    </row>
    <row r="152" spans="1:32">
      <c r="A152" s="10">
        <v>738330133</v>
      </c>
      <c r="B152" s="11" t="s">
        <v>65</v>
      </c>
      <c r="C152" s="11" t="s">
        <v>2719</v>
      </c>
      <c r="D152" s="11"/>
      <c r="E152" s="11"/>
      <c r="F152" s="11"/>
      <c r="G152" s="11"/>
      <c r="H152" s="20" t="s">
        <v>2871</v>
      </c>
      <c r="I152" t="s">
        <v>1115</v>
      </c>
      <c r="J152" t="s">
        <v>2721</v>
      </c>
      <c r="K152" t="s">
        <v>1117</v>
      </c>
      <c r="L152" s="11" t="s">
        <v>78</v>
      </c>
      <c r="N152">
        <v>0.5</v>
      </c>
      <c r="O152" t="s">
        <v>44</v>
      </c>
      <c r="U152" s="16">
        <v>52.5</v>
      </c>
      <c r="V152" s="17">
        <f t="shared" si="13"/>
        <v>0</v>
      </c>
      <c r="W152" s="53">
        <v>52.5</v>
      </c>
      <c r="X152" s="12" t="s">
        <v>44</v>
      </c>
      <c r="Y152" s="54">
        <f t="shared" si="14"/>
        <v>26.25</v>
      </c>
      <c r="Z152" s="54">
        <f t="shared" si="12"/>
        <v>32.287500000000001</v>
      </c>
      <c r="AA152" s="13">
        <v>0.4</v>
      </c>
      <c r="AB152" s="23">
        <f t="shared" si="15"/>
        <v>31.5</v>
      </c>
      <c r="AC152" s="13">
        <v>0.45</v>
      </c>
      <c r="AD152" s="23">
        <f t="shared" si="16"/>
        <v>28.875000000000004</v>
      </c>
      <c r="AE152" s="13">
        <v>0.5</v>
      </c>
      <c r="AF152" s="23">
        <f t="shared" si="17"/>
        <v>26.25</v>
      </c>
    </row>
    <row r="153" spans="1:32">
      <c r="A153" s="10">
        <v>738330239</v>
      </c>
      <c r="B153" s="11" t="s">
        <v>65</v>
      </c>
      <c r="C153" s="11" t="s">
        <v>2719</v>
      </c>
      <c r="D153" s="11"/>
      <c r="E153" s="11"/>
      <c r="F153" s="11"/>
      <c r="G153" s="11"/>
      <c r="H153" s="20" t="s">
        <v>2872</v>
      </c>
      <c r="I153" t="s">
        <v>1115</v>
      </c>
      <c r="J153" t="s">
        <v>2721</v>
      </c>
      <c r="K153" t="s">
        <v>1117</v>
      </c>
      <c r="L153" s="11" t="s">
        <v>78</v>
      </c>
      <c r="N153">
        <v>0.5</v>
      </c>
      <c r="O153" t="s">
        <v>44</v>
      </c>
      <c r="U153" s="16">
        <v>52.5</v>
      </c>
      <c r="V153" s="17">
        <f t="shared" si="13"/>
        <v>0</v>
      </c>
      <c r="W153" s="53">
        <v>52.5</v>
      </c>
      <c r="X153" s="12" t="s">
        <v>44</v>
      </c>
      <c r="Y153" s="54">
        <f t="shared" si="14"/>
        <v>26.25</v>
      </c>
      <c r="Z153" s="54">
        <f t="shared" si="12"/>
        <v>32.287500000000001</v>
      </c>
      <c r="AA153" s="13">
        <v>0.4</v>
      </c>
      <c r="AB153" s="23">
        <f t="shared" si="15"/>
        <v>31.5</v>
      </c>
      <c r="AC153" s="13">
        <v>0.45</v>
      </c>
      <c r="AD153" s="23">
        <f t="shared" si="16"/>
        <v>28.875000000000004</v>
      </c>
      <c r="AE153" s="13">
        <v>0.5</v>
      </c>
      <c r="AF153" s="23">
        <f t="shared" si="17"/>
        <v>26.25</v>
      </c>
    </row>
    <row r="154" spans="1:32">
      <c r="A154" s="10">
        <v>738330238</v>
      </c>
      <c r="B154" s="11" t="s">
        <v>65</v>
      </c>
      <c r="C154" s="11" t="s">
        <v>2719</v>
      </c>
      <c r="D154" s="11"/>
      <c r="E154" s="11"/>
      <c r="F154" s="11"/>
      <c r="G154" s="11"/>
      <c r="H154" s="20" t="s">
        <v>2873</v>
      </c>
      <c r="I154" t="s">
        <v>1115</v>
      </c>
      <c r="J154" t="s">
        <v>2721</v>
      </c>
      <c r="K154" t="s">
        <v>1117</v>
      </c>
      <c r="L154" s="11" t="s">
        <v>78</v>
      </c>
      <c r="N154">
        <v>0.5</v>
      </c>
      <c r="O154" t="s">
        <v>44</v>
      </c>
      <c r="U154" s="16">
        <v>52.5</v>
      </c>
      <c r="V154" s="17">
        <f t="shared" si="13"/>
        <v>0</v>
      </c>
      <c r="W154" s="53">
        <v>52.5</v>
      </c>
      <c r="X154" s="12" t="s">
        <v>44</v>
      </c>
      <c r="Y154" s="54">
        <f t="shared" si="14"/>
        <v>26.25</v>
      </c>
      <c r="Z154" s="54">
        <f t="shared" si="12"/>
        <v>32.287500000000001</v>
      </c>
      <c r="AA154" s="13">
        <v>0.4</v>
      </c>
      <c r="AB154" s="23">
        <f t="shared" si="15"/>
        <v>31.5</v>
      </c>
      <c r="AC154" s="13">
        <v>0.45</v>
      </c>
      <c r="AD154" s="23">
        <f t="shared" si="16"/>
        <v>28.875000000000004</v>
      </c>
      <c r="AE154" s="13">
        <v>0.5</v>
      </c>
      <c r="AF154" s="23">
        <f t="shared" si="17"/>
        <v>26.25</v>
      </c>
    </row>
    <row r="155" spans="1:32">
      <c r="A155" s="10">
        <v>738330139</v>
      </c>
      <c r="B155" s="11" t="s">
        <v>65</v>
      </c>
      <c r="C155" s="11" t="s">
        <v>2719</v>
      </c>
      <c r="D155" s="11"/>
      <c r="E155" s="11"/>
      <c r="F155" s="11"/>
      <c r="G155" s="11"/>
      <c r="H155" s="20" t="s">
        <v>2874</v>
      </c>
      <c r="I155" t="s">
        <v>1115</v>
      </c>
      <c r="J155" t="s">
        <v>2721</v>
      </c>
      <c r="K155" t="s">
        <v>1117</v>
      </c>
      <c r="L155" s="11" t="s">
        <v>78</v>
      </c>
      <c r="N155">
        <v>0.5</v>
      </c>
      <c r="O155" t="s">
        <v>44</v>
      </c>
      <c r="U155" s="16">
        <v>52.5</v>
      </c>
      <c r="V155" s="17">
        <f t="shared" si="13"/>
        <v>0</v>
      </c>
      <c r="W155" s="53">
        <v>52.5</v>
      </c>
      <c r="X155" s="12" t="s">
        <v>44</v>
      </c>
      <c r="Y155" s="54">
        <f t="shared" si="14"/>
        <v>26.25</v>
      </c>
      <c r="Z155" s="54">
        <f t="shared" si="12"/>
        <v>32.287500000000001</v>
      </c>
      <c r="AA155" s="13">
        <v>0.4</v>
      </c>
      <c r="AB155" s="23">
        <f t="shared" si="15"/>
        <v>31.5</v>
      </c>
      <c r="AC155" s="13">
        <v>0.45</v>
      </c>
      <c r="AD155" s="23">
        <f t="shared" si="16"/>
        <v>28.875000000000004</v>
      </c>
      <c r="AE155" s="13">
        <v>0.5</v>
      </c>
      <c r="AF155" s="23">
        <f t="shared" si="17"/>
        <v>26.25</v>
      </c>
    </row>
    <row r="156" spans="1:32">
      <c r="A156" s="10">
        <v>738330141</v>
      </c>
      <c r="B156" s="11" t="s">
        <v>65</v>
      </c>
      <c r="C156" s="11" t="s">
        <v>2719</v>
      </c>
      <c r="D156" s="11"/>
      <c r="E156" s="11"/>
      <c r="F156" s="11"/>
      <c r="G156" s="11"/>
      <c r="H156" s="20" t="s">
        <v>2875</v>
      </c>
      <c r="I156" t="s">
        <v>1115</v>
      </c>
      <c r="J156" t="s">
        <v>2721</v>
      </c>
      <c r="K156" t="s">
        <v>1117</v>
      </c>
      <c r="L156" s="11" t="s">
        <v>78</v>
      </c>
      <c r="N156">
        <v>0.5</v>
      </c>
      <c r="O156" t="s">
        <v>44</v>
      </c>
      <c r="U156" s="16">
        <v>52.5</v>
      </c>
      <c r="V156" s="17">
        <f t="shared" si="13"/>
        <v>0</v>
      </c>
      <c r="W156" s="53">
        <v>52.5</v>
      </c>
      <c r="X156" s="12" t="s">
        <v>44</v>
      </c>
      <c r="Y156" s="54">
        <f t="shared" si="14"/>
        <v>26.25</v>
      </c>
      <c r="Z156" s="54">
        <f t="shared" si="12"/>
        <v>32.287500000000001</v>
      </c>
      <c r="AA156" s="13">
        <v>0.4</v>
      </c>
      <c r="AB156" s="23">
        <f t="shared" si="15"/>
        <v>31.5</v>
      </c>
      <c r="AC156" s="13">
        <v>0.45</v>
      </c>
      <c r="AD156" s="23">
        <f t="shared" si="16"/>
        <v>28.875000000000004</v>
      </c>
      <c r="AE156" s="13">
        <v>0.5</v>
      </c>
      <c r="AF156" s="23">
        <f t="shared" si="17"/>
        <v>26.25</v>
      </c>
    </row>
    <row r="157" spans="1:32">
      <c r="A157" s="10">
        <v>738330145</v>
      </c>
      <c r="B157" s="11" t="s">
        <v>65</v>
      </c>
      <c r="C157" s="11" t="s">
        <v>2719</v>
      </c>
      <c r="D157" s="11"/>
      <c r="E157" s="11"/>
      <c r="F157" s="11"/>
      <c r="G157" s="11"/>
      <c r="H157" s="20" t="s">
        <v>2876</v>
      </c>
      <c r="I157" t="s">
        <v>1115</v>
      </c>
      <c r="J157" t="s">
        <v>2721</v>
      </c>
      <c r="K157" t="s">
        <v>1117</v>
      </c>
      <c r="L157" s="11" t="s">
        <v>78</v>
      </c>
      <c r="N157">
        <v>0.5</v>
      </c>
      <c r="O157" t="s">
        <v>44</v>
      </c>
      <c r="U157" s="16">
        <v>52.5</v>
      </c>
      <c r="V157" s="17">
        <f t="shared" si="13"/>
        <v>0</v>
      </c>
      <c r="W157" s="53">
        <v>52.5</v>
      </c>
      <c r="X157" s="12" t="s">
        <v>44</v>
      </c>
      <c r="Y157" s="54">
        <f t="shared" si="14"/>
        <v>26.25</v>
      </c>
      <c r="Z157" s="54">
        <f t="shared" si="12"/>
        <v>32.287500000000001</v>
      </c>
      <c r="AA157" s="13">
        <v>0.4</v>
      </c>
      <c r="AB157" s="23">
        <f t="shared" si="15"/>
        <v>31.5</v>
      </c>
      <c r="AC157" s="13">
        <v>0.45</v>
      </c>
      <c r="AD157" s="23">
        <f t="shared" si="16"/>
        <v>28.875000000000004</v>
      </c>
      <c r="AE157" s="13">
        <v>0.5</v>
      </c>
      <c r="AF157" s="23">
        <f t="shared" si="17"/>
        <v>26.25</v>
      </c>
    </row>
    <row r="158" spans="1:32">
      <c r="A158" s="10">
        <v>738330147</v>
      </c>
      <c r="B158" s="11" t="s">
        <v>65</v>
      </c>
      <c r="C158" s="11" t="s">
        <v>2719</v>
      </c>
      <c r="D158" s="11"/>
      <c r="E158" s="11"/>
      <c r="F158" s="11"/>
      <c r="G158" s="11"/>
      <c r="H158" s="20" t="s">
        <v>2877</v>
      </c>
      <c r="I158" t="s">
        <v>1115</v>
      </c>
      <c r="J158" t="s">
        <v>2721</v>
      </c>
      <c r="K158" t="s">
        <v>1117</v>
      </c>
      <c r="L158" s="11" t="s">
        <v>78</v>
      </c>
      <c r="N158">
        <v>0.5</v>
      </c>
      <c r="O158" t="s">
        <v>44</v>
      </c>
      <c r="U158" s="16">
        <v>52.5</v>
      </c>
      <c r="V158" s="17">
        <f t="shared" si="13"/>
        <v>0</v>
      </c>
      <c r="W158" s="53">
        <v>52.5</v>
      </c>
      <c r="X158" s="12" t="s">
        <v>44</v>
      </c>
      <c r="Y158" s="54">
        <f t="shared" si="14"/>
        <v>26.25</v>
      </c>
      <c r="Z158" s="54">
        <f t="shared" si="12"/>
        <v>32.287500000000001</v>
      </c>
      <c r="AA158" s="13">
        <v>0.4</v>
      </c>
      <c r="AB158" s="23">
        <f t="shared" si="15"/>
        <v>31.5</v>
      </c>
      <c r="AC158" s="13">
        <v>0.45</v>
      </c>
      <c r="AD158" s="23">
        <f t="shared" si="16"/>
        <v>28.875000000000004</v>
      </c>
      <c r="AE158" s="13">
        <v>0.5</v>
      </c>
      <c r="AF158" s="23">
        <f t="shared" si="17"/>
        <v>26.25</v>
      </c>
    </row>
    <row r="159" spans="1:32">
      <c r="A159" s="10">
        <v>738330324</v>
      </c>
      <c r="B159" s="11" t="s">
        <v>65</v>
      </c>
      <c r="C159" s="11" t="s">
        <v>2719</v>
      </c>
      <c r="D159" s="11"/>
      <c r="E159" s="11"/>
      <c r="F159" s="11"/>
      <c r="G159" s="11"/>
      <c r="H159" s="20" t="s">
        <v>2878</v>
      </c>
      <c r="I159" t="s">
        <v>1115</v>
      </c>
      <c r="J159" t="s">
        <v>2721</v>
      </c>
      <c r="K159" t="s">
        <v>1117</v>
      </c>
      <c r="L159" s="11" t="s">
        <v>78</v>
      </c>
      <c r="N159">
        <v>0.5</v>
      </c>
      <c r="O159" t="s">
        <v>44</v>
      </c>
      <c r="U159" s="16">
        <v>52.5</v>
      </c>
      <c r="V159" s="17">
        <f t="shared" si="13"/>
        <v>0</v>
      </c>
      <c r="W159" s="53">
        <v>52.5</v>
      </c>
      <c r="X159" s="12" t="s">
        <v>44</v>
      </c>
      <c r="Y159" s="54">
        <f t="shared" si="14"/>
        <v>26.25</v>
      </c>
      <c r="Z159" s="54">
        <f t="shared" si="12"/>
        <v>32.287500000000001</v>
      </c>
      <c r="AA159" s="13">
        <v>0.4</v>
      </c>
      <c r="AB159" s="23">
        <f t="shared" si="15"/>
        <v>31.5</v>
      </c>
      <c r="AC159" s="13">
        <v>0.45</v>
      </c>
      <c r="AD159" s="23">
        <f t="shared" si="16"/>
        <v>28.875000000000004</v>
      </c>
      <c r="AE159" s="13">
        <v>0.5</v>
      </c>
      <c r="AF159" s="23">
        <f t="shared" si="17"/>
        <v>26.25</v>
      </c>
    </row>
    <row r="160" spans="1:32">
      <c r="A160" s="10">
        <v>738330090</v>
      </c>
      <c r="B160" s="11" t="s">
        <v>65</v>
      </c>
      <c r="C160" s="11" t="s">
        <v>2719</v>
      </c>
      <c r="D160" s="11"/>
      <c r="E160" s="11"/>
      <c r="F160" s="11"/>
      <c r="G160" s="11"/>
      <c r="H160" s="20" t="s">
        <v>2879</v>
      </c>
      <c r="I160" t="s">
        <v>1115</v>
      </c>
      <c r="J160" t="s">
        <v>2721</v>
      </c>
      <c r="K160" t="s">
        <v>1117</v>
      </c>
      <c r="L160" s="11" t="s">
        <v>78</v>
      </c>
      <c r="N160">
        <v>1</v>
      </c>
      <c r="O160" t="s">
        <v>44</v>
      </c>
      <c r="U160" s="16">
        <v>53.5</v>
      </c>
      <c r="V160" s="17">
        <f t="shared" si="13"/>
        <v>0</v>
      </c>
      <c r="W160" s="53">
        <v>53.5</v>
      </c>
      <c r="X160" s="12" t="s">
        <v>44</v>
      </c>
      <c r="Y160" s="54">
        <f t="shared" si="14"/>
        <v>53.5</v>
      </c>
      <c r="Z160" s="54">
        <f t="shared" si="12"/>
        <v>65.804999999999993</v>
      </c>
      <c r="AA160" s="13">
        <v>0.4</v>
      </c>
      <c r="AB160" s="23">
        <f t="shared" si="15"/>
        <v>32.1</v>
      </c>
      <c r="AC160" s="13">
        <v>0.45</v>
      </c>
      <c r="AD160" s="23">
        <f t="shared" si="16"/>
        <v>29.425000000000001</v>
      </c>
      <c r="AE160" s="13">
        <v>0.5</v>
      </c>
      <c r="AF160" s="23">
        <f t="shared" si="17"/>
        <v>26.75</v>
      </c>
    </row>
    <row r="161" spans="1:32">
      <c r="A161" s="10">
        <v>738330132</v>
      </c>
      <c r="B161" s="11" t="s">
        <v>65</v>
      </c>
      <c r="C161" s="11" t="s">
        <v>2719</v>
      </c>
      <c r="D161" s="11"/>
      <c r="E161" s="11"/>
      <c r="F161" s="11"/>
      <c r="G161" s="11"/>
      <c r="H161" s="20" t="s">
        <v>2880</v>
      </c>
      <c r="I161" t="s">
        <v>1115</v>
      </c>
      <c r="J161" t="s">
        <v>2721</v>
      </c>
      <c r="K161" t="s">
        <v>1117</v>
      </c>
      <c r="L161" s="11" t="s">
        <v>78</v>
      </c>
      <c r="N161">
        <v>1</v>
      </c>
      <c r="O161" t="s">
        <v>44</v>
      </c>
      <c r="U161" s="16">
        <v>53.5</v>
      </c>
      <c r="V161" s="17">
        <f t="shared" si="13"/>
        <v>0</v>
      </c>
      <c r="W161" s="53">
        <v>53.5</v>
      </c>
      <c r="X161" s="12" t="s">
        <v>44</v>
      </c>
      <c r="Y161" s="54">
        <f t="shared" si="14"/>
        <v>53.5</v>
      </c>
      <c r="Z161" s="54">
        <f t="shared" si="12"/>
        <v>65.804999999999993</v>
      </c>
      <c r="AA161" s="13">
        <v>0.4</v>
      </c>
      <c r="AB161" s="23">
        <f t="shared" si="15"/>
        <v>32.1</v>
      </c>
      <c r="AC161" s="13">
        <v>0.45</v>
      </c>
      <c r="AD161" s="23">
        <f t="shared" si="16"/>
        <v>29.425000000000001</v>
      </c>
      <c r="AE161" s="13">
        <v>0.5</v>
      </c>
      <c r="AF161" s="23">
        <f t="shared" si="17"/>
        <v>26.75</v>
      </c>
    </row>
    <row r="162" spans="1:32">
      <c r="A162" s="10">
        <v>738330136</v>
      </c>
      <c r="B162" s="11" t="s">
        <v>65</v>
      </c>
      <c r="C162" s="11" t="s">
        <v>2719</v>
      </c>
      <c r="D162" s="11"/>
      <c r="E162" s="11"/>
      <c r="F162" s="11"/>
      <c r="G162" s="11"/>
      <c r="H162" s="20" t="s">
        <v>2881</v>
      </c>
      <c r="I162" t="s">
        <v>1115</v>
      </c>
      <c r="J162" t="s">
        <v>2721</v>
      </c>
      <c r="K162" t="s">
        <v>1117</v>
      </c>
      <c r="L162" s="11" t="s">
        <v>78</v>
      </c>
      <c r="N162">
        <v>1</v>
      </c>
      <c r="O162" t="s">
        <v>44</v>
      </c>
      <c r="U162" s="16">
        <v>53.5</v>
      </c>
      <c r="V162" s="17">
        <f t="shared" si="13"/>
        <v>0</v>
      </c>
      <c r="W162" s="53">
        <v>53.5</v>
      </c>
      <c r="X162" s="12" t="s">
        <v>44</v>
      </c>
      <c r="Y162" s="54">
        <f t="shared" si="14"/>
        <v>53.5</v>
      </c>
      <c r="Z162" s="54">
        <f t="shared" si="12"/>
        <v>65.804999999999993</v>
      </c>
      <c r="AA162" s="13">
        <v>0.4</v>
      </c>
      <c r="AB162" s="23">
        <f t="shared" si="15"/>
        <v>32.1</v>
      </c>
      <c r="AC162" s="13">
        <v>0.45</v>
      </c>
      <c r="AD162" s="23">
        <f t="shared" si="16"/>
        <v>29.425000000000001</v>
      </c>
      <c r="AE162" s="13">
        <v>0.5</v>
      </c>
      <c r="AF162" s="23">
        <f t="shared" si="17"/>
        <v>26.75</v>
      </c>
    </row>
    <row r="163" spans="1:32">
      <c r="A163" s="10">
        <v>738330134</v>
      </c>
      <c r="B163" s="11" t="s">
        <v>65</v>
      </c>
      <c r="C163" s="11" t="s">
        <v>2719</v>
      </c>
      <c r="D163" s="11"/>
      <c r="E163" s="11"/>
      <c r="F163" s="11"/>
      <c r="G163" s="11"/>
      <c r="H163" s="20" t="s">
        <v>2882</v>
      </c>
      <c r="I163" t="s">
        <v>1115</v>
      </c>
      <c r="J163" t="s">
        <v>2721</v>
      </c>
      <c r="K163" t="s">
        <v>1117</v>
      </c>
      <c r="L163" s="11" t="s">
        <v>78</v>
      </c>
      <c r="N163">
        <v>1</v>
      </c>
      <c r="O163" t="s">
        <v>44</v>
      </c>
      <c r="U163" s="16">
        <v>53.5</v>
      </c>
      <c r="V163" s="17">
        <f t="shared" si="13"/>
        <v>0</v>
      </c>
      <c r="W163" s="53">
        <v>53.5</v>
      </c>
      <c r="X163" s="12" t="s">
        <v>44</v>
      </c>
      <c r="Y163" s="54">
        <f t="shared" si="14"/>
        <v>53.5</v>
      </c>
      <c r="Z163" s="54">
        <f t="shared" si="12"/>
        <v>65.804999999999993</v>
      </c>
      <c r="AA163" s="13">
        <v>0.4</v>
      </c>
      <c r="AB163" s="23">
        <f t="shared" si="15"/>
        <v>32.1</v>
      </c>
      <c r="AC163" s="13">
        <v>0.45</v>
      </c>
      <c r="AD163" s="23">
        <f t="shared" si="16"/>
        <v>29.425000000000001</v>
      </c>
      <c r="AE163" s="13">
        <v>0.5</v>
      </c>
      <c r="AF163" s="23">
        <f t="shared" si="17"/>
        <v>26.75</v>
      </c>
    </row>
    <row r="164" spans="1:32">
      <c r="A164" s="10">
        <v>738330232</v>
      </c>
      <c r="B164" s="11" t="s">
        <v>65</v>
      </c>
      <c r="C164" s="11" t="s">
        <v>2719</v>
      </c>
      <c r="D164" s="11"/>
      <c r="E164" s="11"/>
      <c r="F164" s="11"/>
      <c r="G164" s="11"/>
      <c r="H164" s="20" t="s">
        <v>2883</v>
      </c>
      <c r="I164" t="s">
        <v>1115</v>
      </c>
      <c r="J164" t="s">
        <v>2721</v>
      </c>
      <c r="K164" t="s">
        <v>1117</v>
      </c>
      <c r="L164" s="11" t="s">
        <v>78</v>
      </c>
      <c r="N164">
        <v>1</v>
      </c>
      <c r="O164" t="s">
        <v>44</v>
      </c>
      <c r="U164" s="16">
        <v>53.5</v>
      </c>
      <c r="V164" s="17">
        <f t="shared" si="13"/>
        <v>0</v>
      </c>
      <c r="W164" s="53">
        <v>53.5</v>
      </c>
      <c r="X164" s="12" t="s">
        <v>44</v>
      </c>
      <c r="Y164" s="54">
        <f t="shared" si="14"/>
        <v>53.5</v>
      </c>
      <c r="Z164" s="54">
        <f t="shared" si="12"/>
        <v>65.804999999999993</v>
      </c>
      <c r="AA164" s="13">
        <v>0.4</v>
      </c>
      <c r="AB164" s="23">
        <f t="shared" si="15"/>
        <v>32.1</v>
      </c>
      <c r="AC164" s="13">
        <v>0.45</v>
      </c>
      <c r="AD164" s="23">
        <f t="shared" si="16"/>
        <v>29.425000000000001</v>
      </c>
      <c r="AE164" s="13">
        <v>0.5</v>
      </c>
      <c r="AF164" s="23">
        <f t="shared" si="17"/>
        <v>26.75</v>
      </c>
    </row>
    <row r="165" spans="1:32">
      <c r="A165" s="10">
        <v>738330230</v>
      </c>
      <c r="B165" s="11" t="s">
        <v>65</v>
      </c>
      <c r="C165" s="11" t="s">
        <v>2719</v>
      </c>
      <c r="D165" s="11"/>
      <c r="E165" s="11"/>
      <c r="F165" s="11"/>
      <c r="G165" s="11"/>
      <c r="H165" s="20" t="s">
        <v>2884</v>
      </c>
      <c r="I165" t="s">
        <v>1115</v>
      </c>
      <c r="J165" t="s">
        <v>2721</v>
      </c>
      <c r="K165" t="s">
        <v>1117</v>
      </c>
      <c r="L165" s="11" t="s">
        <v>78</v>
      </c>
      <c r="N165">
        <v>1</v>
      </c>
      <c r="O165" t="s">
        <v>44</v>
      </c>
      <c r="U165" s="16">
        <v>53.5</v>
      </c>
      <c r="V165" s="17">
        <f t="shared" si="13"/>
        <v>0</v>
      </c>
      <c r="W165" s="53">
        <v>53.5</v>
      </c>
      <c r="X165" s="12" t="s">
        <v>44</v>
      </c>
      <c r="Y165" s="54">
        <f t="shared" si="14"/>
        <v>53.5</v>
      </c>
      <c r="Z165" s="54">
        <f t="shared" si="12"/>
        <v>65.804999999999993</v>
      </c>
      <c r="AA165" s="13">
        <v>0.4</v>
      </c>
      <c r="AB165" s="23">
        <f t="shared" si="15"/>
        <v>32.1</v>
      </c>
      <c r="AC165" s="13">
        <v>0.45</v>
      </c>
      <c r="AD165" s="23">
        <f t="shared" si="16"/>
        <v>29.425000000000001</v>
      </c>
      <c r="AE165" s="13">
        <v>0.5</v>
      </c>
      <c r="AF165" s="23">
        <f t="shared" si="17"/>
        <v>26.75</v>
      </c>
    </row>
    <row r="166" spans="1:32">
      <c r="A166" s="10">
        <v>738330231</v>
      </c>
      <c r="B166" s="11" t="s">
        <v>65</v>
      </c>
      <c r="C166" s="11" t="s">
        <v>2719</v>
      </c>
      <c r="D166" s="11"/>
      <c r="E166" s="11"/>
      <c r="F166" s="11"/>
      <c r="G166" s="11"/>
      <c r="H166" s="20" t="s">
        <v>2885</v>
      </c>
      <c r="I166" t="s">
        <v>1115</v>
      </c>
      <c r="J166" t="s">
        <v>2721</v>
      </c>
      <c r="K166" t="s">
        <v>1117</v>
      </c>
      <c r="L166" s="11" t="s">
        <v>78</v>
      </c>
      <c r="N166">
        <v>1</v>
      </c>
      <c r="O166" t="s">
        <v>44</v>
      </c>
      <c r="U166" s="16">
        <v>53.5</v>
      </c>
      <c r="V166" s="17">
        <f t="shared" si="13"/>
        <v>0</v>
      </c>
      <c r="W166" s="53">
        <v>53.5</v>
      </c>
      <c r="X166" s="12" t="s">
        <v>44</v>
      </c>
      <c r="Y166" s="54">
        <f t="shared" si="14"/>
        <v>53.5</v>
      </c>
      <c r="Z166" s="54">
        <f t="shared" si="12"/>
        <v>65.804999999999993</v>
      </c>
      <c r="AA166" s="13">
        <v>0.4</v>
      </c>
      <c r="AB166" s="23">
        <f t="shared" si="15"/>
        <v>32.1</v>
      </c>
      <c r="AC166" s="13">
        <v>0.45</v>
      </c>
      <c r="AD166" s="23">
        <f t="shared" si="16"/>
        <v>29.425000000000001</v>
      </c>
      <c r="AE166" s="13">
        <v>0.5</v>
      </c>
      <c r="AF166" s="23">
        <f t="shared" si="17"/>
        <v>26.75</v>
      </c>
    </row>
    <row r="167" spans="1:32">
      <c r="A167" s="10">
        <v>738330240</v>
      </c>
      <c r="B167" s="11" t="s">
        <v>65</v>
      </c>
      <c r="C167" s="11" t="s">
        <v>2719</v>
      </c>
      <c r="D167" s="11"/>
      <c r="E167" s="11"/>
      <c r="F167" s="11"/>
      <c r="G167" s="11"/>
      <c r="H167" s="20" t="s">
        <v>2886</v>
      </c>
      <c r="I167" t="s">
        <v>1115</v>
      </c>
      <c r="J167" t="s">
        <v>2721</v>
      </c>
      <c r="K167" t="s">
        <v>1117</v>
      </c>
      <c r="L167" s="11" t="s">
        <v>78</v>
      </c>
      <c r="N167">
        <v>1</v>
      </c>
      <c r="O167" t="s">
        <v>44</v>
      </c>
      <c r="U167" s="16">
        <v>53.5</v>
      </c>
      <c r="V167" s="17">
        <f t="shared" si="13"/>
        <v>0</v>
      </c>
      <c r="W167" s="53">
        <v>53.5</v>
      </c>
      <c r="X167" s="12" t="s">
        <v>44</v>
      </c>
      <c r="Y167" s="54">
        <f t="shared" si="14"/>
        <v>53.5</v>
      </c>
      <c r="Z167" s="54">
        <f t="shared" si="12"/>
        <v>65.804999999999993</v>
      </c>
      <c r="AA167" s="13">
        <v>0.4</v>
      </c>
      <c r="AB167" s="23">
        <f t="shared" si="15"/>
        <v>32.1</v>
      </c>
      <c r="AC167" s="13">
        <v>0.45</v>
      </c>
      <c r="AD167" s="23">
        <f t="shared" si="16"/>
        <v>29.425000000000001</v>
      </c>
      <c r="AE167" s="13">
        <v>0.5</v>
      </c>
      <c r="AF167" s="23">
        <f t="shared" si="17"/>
        <v>26.75</v>
      </c>
    </row>
    <row r="168" spans="1:32">
      <c r="A168" s="10">
        <v>738330140</v>
      </c>
      <c r="B168" s="11" t="s">
        <v>65</v>
      </c>
      <c r="C168" s="11" t="s">
        <v>2719</v>
      </c>
      <c r="D168" s="11"/>
      <c r="E168" s="11"/>
      <c r="F168" s="11"/>
      <c r="G168" s="11"/>
      <c r="H168" s="20" t="s">
        <v>2887</v>
      </c>
      <c r="I168" t="s">
        <v>1115</v>
      </c>
      <c r="J168" t="s">
        <v>2721</v>
      </c>
      <c r="K168" t="s">
        <v>1117</v>
      </c>
      <c r="L168" s="11" t="s">
        <v>78</v>
      </c>
      <c r="N168">
        <v>1</v>
      </c>
      <c r="O168" t="s">
        <v>44</v>
      </c>
      <c r="U168" s="16">
        <v>53.5</v>
      </c>
      <c r="V168" s="17">
        <f t="shared" si="13"/>
        <v>0</v>
      </c>
      <c r="W168" s="53">
        <v>53.5</v>
      </c>
      <c r="X168" s="12" t="s">
        <v>44</v>
      </c>
      <c r="Y168" s="54">
        <f t="shared" si="14"/>
        <v>53.5</v>
      </c>
      <c r="Z168" s="54">
        <f t="shared" si="12"/>
        <v>65.804999999999993</v>
      </c>
      <c r="AA168" s="13">
        <v>0.4</v>
      </c>
      <c r="AB168" s="23">
        <f t="shared" si="15"/>
        <v>32.1</v>
      </c>
      <c r="AC168" s="13">
        <v>0.45</v>
      </c>
      <c r="AD168" s="23">
        <f t="shared" si="16"/>
        <v>29.425000000000001</v>
      </c>
      <c r="AE168" s="13">
        <v>0.5</v>
      </c>
      <c r="AF168" s="23">
        <f t="shared" si="17"/>
        <v>26.75</v>
      </c>
    </row>
    <row r="169" spans="1:32">
      <c r="A169" s="10">
        <v>738330325</v>
      </c>
      <c r="B169" s="11" t="s">
        <v>65</v>
      </c>
      <c r="C169" s="11" t="s">
        <v>2719</v>
      </c>
      <c r="D169" s="11"/>
      <c r="E169" s="11"/>
      <c r="F169" s="11"/>
      <c r="G169" s="11"/>
      <c r="H169" s="20" t="s">
        <v>2888</v>
      </c>
      <c r="I169" t="s">
        <v>1115</v>
      </c>
      <c r="J169" t="s">
        <v>2721</v>
      </c>
      <c r="K169" t="s">
        <v>1117</v>
      </c>
      <c r="L169" s="11" t="s">
        <v>78</v>
      </c>
      <c r="N169">
        <v>1</v>
      </c>
      <c r="O169" t="s">
        <v>44</v>
      </c>
      <c r="U169" s="16">
        <v>53.5</v>
      </c>
      <c r="V169" s="17">
        <f t="shared" si="13"/>
        <v>0</v>
      </c>
      <c r="W169" s="53">
        <v>53.5</v>
      </c>
      <c r="X169" s="12" t="s">
        <v>44</v>
      </c>
      <c r="Y169" s="54">
        <f t="shared" si="14"/>
        <v>53.5</v>
      </c>
      <c r="Z169" s="54">
        <f t="shared" si="12"/>
        <v>65.804999999999993</v>
      </c>
      <c r="AA169" s="13">
        <v>0.4</v>
      </c>
      <c r="AB169" s="23">
        <f t="shared" si="15"/>
        <v>32.1</v>
      </c>
      <c r="AC169" s="13">
        <v>0.45</v>
      </c>
      <c r="AD169" s="23">
        <f t="shared" si="16"/>
        <v>29.425000000000001</v>
      </c>
      <c r="AE169" s="13">
        <v>0.5</v>
      </c>
      <c r="AF169" s="23">
        <f t="shared" si="17"/>
        <v>26.75</v>
      </c>
    </row>
    <row r="170" spans="1:32">
      <c r="A170" s="10">
        <v>738330142</v>
      </c>
      <c r="B170" s="11" t="s">
        <v>65</v>
      </c>
      <c r="C170" s="11" t="s">
        <v>2719</v>
      </c>
      <c r="D170" s="11"/>
      <c r="E170" s="11"/>
      <c r="F170" s="11"/>
      <c r="G170" s="11"/>
      <c r="H170" s="20" t="s">
        <v>2889</v>
      </c>
      <c r="I170" t="s">
        <v>1115</v>
      </c>
      <c r="J170" t="s">
        <v>2721</v>
      </c>
      <c r="K170" t="s">
        <v>1117</v>
      </c>
      <c r="L170" s="11" t="s">
        <v>78</v>
      </c>
      <c r="N170">
        <v>1</v>
      </c>
      <c r="O170" t="s">
        <v>44</v>
      </c>
      <c r="U170" s="16">
        <v>53.5</v>
      </c>
      <c r="V170" s="17">
        <f t="shared" si="13"/>
        <v>0</v>
      </c>
      <c r="W170" s="53">
        <v>53.5</v>
      </c>
      <c r="X170" s="12" t="s">
        <v>44</v>
      </c>
      <c r="Y170" s="54">
        <f t="shared" si="14"/>
        <v>53.5</v>
      </c>
      <c r="Z170" s="54">
        <f t="shared" si="12"/>
        <v>65.804999999999993</v>
      </c>
      <c r="AA170" s="13">
        <v>0.4</v>
      </c>
      <c r="AB170" s="23">
        <f t="shared" si="15"/>
        <v>32.1</v>
      </c>
      <c r="AC170" s="13">
        <v>0.45</v>
      </c>
      <c r="AD170" s="23">
        <f t="shared" si="16"/>
        <v>29.425000000000001</v>
      </c>
      <c r="AE170" s="13">
        <v>0.5</v>
      </c>
      <c r="AF170" s="23">
        <f t="shared" si="17"/>
        <v>26.75</v>
      </c>
    </row>
    <row r="171" spans="1:32">
      <c r="A171" s="10">
        <v>738330146</v>
      </c>
      <c r="B171" s="11" t="s">
        <v>65</v>
      </c>
      <c r="C171" s="11" t="s">
        <v>2719</v>
      </c>
      <c r="D171" s="11"/>
      <c r="E171" s="11"/>
      <c r="F171" s="11"/>
      <c r="G171" s="11"/>
      <c r="H171" s="20" t="s">
        <v>2890</v>
      </c>
      <c r="I171" t="s">
        <v>1115</v>
      </c>
      <c r="J171" t="s">
        <v>2721</v>
      </c>
      <c r="K171" t="s">
        <v>1117</v>
      </c>
      <c r="L171" s="11" t="s">
        <v>78</v>
      </c>
      <c r="N171">
        <v>1</v>
      </c>
      <c r="O171" t="s">
        <v>44</v>
      </c>
      <c r="U171" s="16">
        <v>53.5</v>
      </c>
      <c r="V171" s="17">
        <f t="shared" si="13"/>
        <v>0</v>
      </c>
      <c r="W171" s="53">
        <v>53.5</v>
      </c>
      <c r="X171" s="12" t="s">
        <v>44</v>
      </c>
      <c r="Y171" s="54">
        <f t="shared" si="14"/>
        <v>53.5</v>
      </c>
      <c r="Z171" s="54">
        <f t="shared" si="12"/>
        <v>65.804999999999993</v>
      </c>
      <c r="AA171" s="13">
        <v>0.4</v>
      </c>
      <c r="AB171" s="23">
        <f t="shared" si="15"/>
        <v>32.1</v>
      </c>
      <c r="AC171" s="13">
        <v>0.45</v>
      </c>
      <c r="AD171" s="23">
        <f t="shared" si="16"/>
        <v>29.425000000000001</v>
      </c>
      <c r="AE171" s="13">
        <v>0.5</v>
      </c>
      <c r="AF171" s="23">
        <f t="shared" si="17"/>
        <v>26.75</v>
      </c>
    </row>
    <row r="172" spans="1:32">
      <c r="A172" s="10">
        <v>738330148</v>
      </c>
      <c r="B172" s="11" t="s">
        <v>65</v>
      </c>
      <c r="C172" s="11" t="s">
        <v>2719</v>
      </c>
      <c r="D172" s="11"/>
      <c r="E172" s="11"/>
      <c r="F172" s="11"/>
      <c r="G172" s="11"/>
      <c r="H172" s="20" t="s">
        <v>2891</v>
      </c>
      <c r="I172" t="s">
        <v>1115</v>
      </c>
      <c r="J172" t="s">
        <v>2721</v>
      </c>
      <c r="K172" t="s">
        <v>1117</v>
      </c>
      <c r="L172" s="11" t="s">
        <v>78</v>
      </c>
      <c r="N172">
        <v>1</v>
      </c>
      <c r="O172" t="s">
        <v>44</v>
      </c>
      <c r="U172" s="16">
        <v>53.5</v>
      </c>
      <c r="V172" s="17">
        <f t="shared" si="13"/>
        <v>0</v>
      </c>
      <c r="W172" s="53">
        <v>53.5</v>
      </c>
      <c r="X172" s="12" t="s">
        <v>44</v>
      </c>
      <c r="Y172" s="54">
        <f t="shared" si="14"/>
        <v>53.5</v>
      </c>
      <c r="Z172" s="54">
        <f t="shared" si="12"/>
        <v>65.804999999999993</v>
      </c>
      <c r="AA172" s="13">
        <v>0.4</v>
      </c>
      <c r="AB172" s="23">
        <f t="shared" si="15"/>
        <v>32.1</v>
      </c>
      <c r="AC172" s="13">
        <v>0.45</v>
      </c>
      <c r="AD172" s="23">
        <f t="shared" si="16"/>
        <v>29.425000000000001</v>
      </c>
      <c r="AE172" s="13">
        <v>0.5</v>
      </c>
      <c r="AF172" s="23">
        <f t="shared" si="17"/>
        <v>26.75</v>
      </c>
    </row>
    <row r="173" spans="1:32">
      <c r="A173" s="10">
        <v>738330081</v>
      </c>
      <c r="B173" s="11" t="s">
        <v>65</v>
      </c>
      <c r="C173" s="11" t="s">
        <v>2719</v>
      </c>
      <c r="D173" s="11"/>
      <c r="E173" s="11"/>
      <c r="F173" s="11"/>
      <c r="G173" s="11"/>
      <c r="H173" s="20" t="s">
        <v>2892</v>
      </c>
      <c r="I173" t="s">
        <v>1115</v>
      </c>
      <c r="J173" t="s">
        <v>2721</v>
      </c>
      <c r="K173" t="s">
        <v>1117</v>
      </c>
      <c r="L173" s="11" t="s">
        <v>78</v>
      </c>
      <c r="N173">
        <v>18.25</v>
      </c>
      <c r="O173" t="s">
        <v>44</v>
      </c>
      <c r="U173" s="16">
        <v>13.05</v>
      </c>
      <c r="V173" s="17">
        <f t="shared" si="13"/>
        <v>0</v>
      </c>
      <c r="W173" s="53">
        <v>13.05</v>
      </c>
      <c r="X173" s="12" t="s">
        <v>44</v>
      </c>
      <c r="Y173" s="54">
        <f t="shared" si="14"/>
        <v>238.16250000000002</v>
      </c>
      <c r="Z173" s="54">
        <f t="shared" si="12"/>
        <v>292.93987500000003</v>
      </c>
      <c r="AA173" s="13">
        <v>0.4</v>
      </c>
      <c r="AB173" s="23">
        <f t="shared" si="15"/>
        <v>7.83</v>
      </c>
      <c r="AC173" s="13">
        <v>0.45</v>
      </c>
      <c r="AD173" s="23">
        <f t="shared" si="16"/>
        <v>7.1775000000000011</v>
      </c>
      <c r="AE173" s="13">
        <v>0.5</v>
      </c>
      <c r="AF173" s="23">
        <f t="shared" si="17"/>
        <v>6.5250000000000004</v>
      </c>
    </row>
    <row r="174" spans="1:32">
      <c r="A174" s="10">
        <v>738330080</v>
      </c>
      <c r="B174" s="11" t="s">
        <v>65</v>
      </c>
      <c r="C174" s="11" t="s">
        <v>2719</v>
      </c>
      <c r="D174" s="11"/>
      <c r="E174" s="11"/>
      <c r="F174" s="11"/>
      <c r="G174" s="11"/>
      <c r="H174" s="20" t="s">
        <v>2893</v>
      </c>
      <c r="I174" t="s">
        <v>1115</v>
      </c>
      <c r="J174" t="s">
        <v>2721</v>
      </c>
      <c r="K174" t="s">
        <v>1117</v>
      </c>
      <c r="L174" s="11" t="s">
        <v>78</v>
      </c>
      <c r="N174">
        <v>18.25</v>
      </c>
      <c r="O174" t="s">
        <v>44</v>
      </c>
      <c r="U174" s="16">
        <v>13.05</v>
      </c>
      <c r="V174" s="17">
        <f t="shared" si="13"/>
        <v>0</v>
      </c>
      <c r="W174" s="53">
        <v>13.05</v>
      </c>
      <c r="X174" s="12" t="s">
        <v>44</v>
      </c>
      <c r="Y174" s="54">
        <f t="shared" si="14"/>
        <v>238.16250000000002</v>
      </c>
      <c r="Z174" s="54">
        <f t="shared" si="12"/>
        <v>292.93987500000003</v>
      </c>
      <c r="AA174" s="13">
        <v>0.4</v>
      </c>
      <c r="AB174" s="23">
        <f t="shared" si="15"/>
        <v>7.83</v>
      </c>
      <c r="AC174" s="13">
        <v>0.45</v>
      </c>
      <c r="AD174" s="23">
        <f t="shared" si="16"/>
        <v>7.1775000000000011</v>
      </c>
      <c r="AE174" s="13">
        <v>0.5</v>
      </c>
      <c r="AF174" s="23">
        <f t="shared" si="17"/>
        <v>6.5250000000000004</v>
      </c>
    </row>
    <row r="175" spans="1:32">
      <c r="A175" s="10">
        <v>738330083</v>
      </c>
      <c r="B175" s="11" t="s">
        <v>65</v>
      </c>
      <c r="C175" s="11" t="s">
        <v>2719</v>
      </c>
      <c r="D175" s="11"/>
      <c r="E175" s="11"/>
      <c r="F175" s="11"/>
      <c r="G175" s="11"/>
      <c r="H175" s="20" t="s">
        <v>2894</v>
      </c>
      <c r="I175" t="s">
        <v>1115</v>
      </c>
      <c r="J175" t="s">
        <v>2721</v>
      </c>
      <c r="K175" t="s">
        <v>1117</v>
      </c>
      <c r="L175" s="11" t="s">
        <v>78</v>
      </c>
      <c r="N175">
        <v>3</v>
      </c>
      <c r="O175" t="s">
        <v>44</v>
      </c>
      <c r="U175" s="16">
        <v>24.9</v>
      </c>
      <c r="V175" s="17">
        <f t="shared" si="13"/>
        <v>0</v>
      </c>
      <c r="W175" s="53">
        <v>24.9</v>
      </c>
      <c r="X175" s="12" t="s">
        <v>44</v>
      </c>
      <c r="Y175" s="54">
        <f t="shared" si="14"/>
        <v>74.699999999999989</v>
      </c>
      <c r="Z175" s="54">
        <f t="shared" si="12"/>
        <v>91.880999999999986</v>
      </c>
      <c r="AA175" s="13">
        <v>0.4</v>
      </c>
      <c r="AB175" s="23">
        <f t="shared" si="15"/>
        <v>14.939999999999998</v>
      </c>
      <c r="AC175" s="13">
        <v>0.45</v>
      </c>
      <c r="AD175" s="23">
        <f t="shared" si="16"/>
        <v>13.695</v>
      </c>
      <c r="AE175" s="13">
        <v>0.5</v>
      </c>
      <c r="AF175" s="23">
        <f t="shared" si="17"/>
        <v>12.45</v>
      </c>
    </row>
    <row r="176" spans="1:32">
      <c r="A176" s="10">
        <v>738330229</v>
      </c>
      <c r="B176" s="11" t="s">
        <v>65</v>
      </c>
      <c r="C176" s="11" t="s">
        <v>2719</v>
      </c>
      <c r="D176" s="11"/>
      <c r="E176" s="11"/>
      <c r="F176" s="11"/>
      <c r="G176" s="11"/>
      <c r="H176" s="20" t="s">
        <v>2895</v>
      </c>
      <c r="I176" t="s">
        <v>1115</v>
      </c>
      <c r="J176" t="s">
        <v>2721</v>
      </c>
      <c r="K176" t="s">
        <v>1117</v>
      </c>
      <c r="L176" s="11" t="s">
        <v>78</v>
      </c>
      <c r="N176">
        <v>45</v>
      </c>
      <c r="O176" t="s">
        <v>44</v>
      </c>
      <c r="U176" s="16">
        <v>21.8</v>
      </c>
      <c r="V176" s="17">
        <f t="shared" si="13"/>
        <v>0</v>
      </c>
      <c r="W176" s="53">
        <v>21.8</v>
      </c>
      <c r="X176" s="12" t="s">
        <v>44</v>
      </c>
      <c r="Y176" s="54">
        <f t="shared" si="14"/>
        <v>981</v>
      </c>
      <c r="Z176" s="54">
        <f t="shared" si="12"/>
        <v>1206.6299999999999</v>
      </c>
      <c r="AA176" s="13">
        <v>0.4</v>
      </c>
      <c r="AB176" s="23">
        <f t="shared" si="15"/>
        <v>13.08</v>
      </c>
      <c r="AC176" s="13">
        <v>0.45</v>
      </c>
      <c r="AD176" s="23">
        <f t="shared" si="16"/>
        <v>11.990000000000002</v>
      </c>
      <c r="AE176" s="13">
        <v>0.5</v>
      </c>
      <c r="AF176" s="23">
        <f t="shared" si="17"/>
        <v>10.9</v>
      </c>
    </row>
    <row r="177" spans="1:33">
      <c r="A177" s="10">
        <v>738330224</v>
      </c>
      <c r="B177" s="11" t="s">
        <v>65</v>
      </c>
      <c r="C177" s="11" t="s">
        <v>2719</v>
      </c>
      <c r="D177" s="11"/>
      <c r="E177" s="11"/>
      <c r="F177" s="11"/>
      <c r="G177" s="11"/>
      <c r="H177" s="20" t="s">
        <v>2896</v>
      </c>
      <c r="I177" t="s">
        <v>1115</v>
      </c>
      <c r="J177" t="s">
        <v>2721</v>
      </c>
      <c r="K177" t="s">
        <v>1117</v>
      </c>
      <c r="L177" s="11" t="s">
        <v>78</v>
      </c>
      <c r="N177">
        <v>7.5</v>
      </c>
      <c r="O177" t="s">
        <v>44</v>
      </c>
      <c r="U177" s="16">
        <v>23.9</v>
      </c>
      <c r="V177" s="17">
        <f t="shared" si="13"/>
        <v>0</v>
      </c>
      <c r="W177" s="53">
        <v>23.9</v>
      </c>
      <c r="X177" s="12" t="s">
        <v>44</v>
      </c>
      <c r="Y177" s="54">
        <f t="shared" si="14"/>
        <v>179.25</v>
      </c>
      <c r="Z177" s="54">
        <f t="shared" si="12"/>
        <v>220.47749999999999</v>
      </c>
      <c r="AA177" s="13">
        <v>0.4</v>
      </c>
      <c r="AB177" s="23">
        <f t="shared" si="15"/>
        <v>14.339999999999998</v>
      </c>
      <c r="AC177" s="13">
        <v>0.45</v>
      </c>
      <c r="AD177" s="23">
        <f t="shared" si="16"/>
        <v>13.145</v>
      </c>
      <c r="AE177" s="13">
        <v>0.5</v>
      </c>
      <c r="AF177" s="23">
        <f t="shared" si="17"/>
        <v>11.95</v>
      </c>
    </row>
    <row r="178" spans="1:33">
      <c r="A178" s="10">
        <v>738330084</v>
      </c>
      <c r="B178" s="11" t="s">
        <v>65</v>
      </c>
      <c r="C178" s="11" t="s">
        <v>2719</v>
      </c>
      <c r="D178" s="11"/>
      <c r="E178" s="11"/>
      <c r="F178" s="11"/>
      <c r="G178" s="11"/>
      <c r="H178" s="20" t="s">
        <v>2897</v>
      </c>
      <c r="I178" t="s">
        <v>1115</v>
      </c>
      <c r="J178" t="s">
        <v>2721</v>
      </c>
      <c r="K178" t="s">
        <v>1117</v>
      </c>
      <c r="L178" s="11" t="s">
        <v>78</v>
      </c>
      <c r="N178">
        <v>15</v>
      </c>
      <c r="O178" t="s">
        <v>44</v>
      </c>
      <c r="P178" t="s">
        <v>868</v>
      </c>
      <c r="U178" s="16">
        <v>22.1</v>
      </c>
      <c r="V178" s="17">
        <f t="shared" si="13"/>
        <v>0</v>
      </c>
      <c r="W178" s="53">
        <v>22.1</v>
      </c>
      <c r="X178" s="12" t="s">
        <v>44</v>
      </c>
      <c r="Y178" s="54">
        <f t="shared" si="14"/>
        <v>331.5</v>
      </c>
      <c r="Z178" s="54">
        <f t="shared" si="12"/>
        <v>407.745</v>
      </c>
      <c r="AA178" s="13">
        <v>0.4</v>
      </c>
      <c r="AB178" s="23">
        <f t="shared" si="15"/>
        <v>13.26</v>
      </c>
      <c r="AC178" s="13">
        <v>0.45</v>
      </c>
      <c r="AD178" s="23">
        <f t="shared" si="16"/>
        <v>12.155000000000001</v>
      </c>
      <c r="AE178" s="13">
        <v>0.5</v>
      </c>
      <c r="AF178" s="23">
        <f t="shared" si="17"/>
        <v>11.05</v>
      </c>
    </row>
    <row r="179" spans="1:33">
      <c r="A179" s="10">
        <v>738330085</v>
      </c>
      <c r="B179" s="11" t="s">
        <v>65</v>
      </c>
      <c r="C179" s="11" t="s">
        <v>2719</v>
      </c>
      <c r="D179" s="11"/>
      <c r="E179" s="11"/>
      <c r="F179" s="11"/>
      <c r="G179" s="11"/>
      <c r="H179" s="20" t="s">
        <v>2898</v>
      </c>
      <c r="I179" t="s">
        <v>1115</v>
      </c>
      <c r="J179" t="s">
        <v>2721</v>
      </c>
      <c r="K179" t="s">
        <v>1117</v>
      </c>
      <c r="L179" s="11" t="s">
        <v>78</v>
      </c>
      <c r="N179">
        <v>30</v>
      </c>
      <c r="O179" t="s">
        <v>44</v>
      </c>
      <c r="U179" s="16">
        <v>21.9</v>
      </c>
      <c r="V179" s="17">
        <f t="shared" si="13"/>
        <v>0</v>
      </c>
      <c r="W179" s="53">
        <v>21.9</v>
      </c>
      <c r="X179" s="12" t="s">
        <v>44</v>
      </c>
      <c r="Y179" s="54">
        <f t="shared" si="14"/>
        <v>657</v>
      </c>
      <c r="Z179" s="54">
        <f t="shared" si="12"/>
        <v>808.11</v>
      </c>
      <c r="AA179" s="13">
        <v>0.4</v>
      </c>
      <c r="AB179" s="23">
        <f t="shared" si="15"/>
        <v>13.139999999999999</v>
      </c>
      <c r="AC179" s="13">
        <v>0.45</v>
      </c>
      <c r="AD179" s="23">
        <f t="shared" si="16"/>
        <v>12.045</v>
      </c>
      <c r="AE179" s="13">
        <v>0.5</v>
      </c>
      <c r="AF179" s="23">
        <f t="shared" si="17"/>
        <v>10.95</v>
      </c>
    </row>
    <row r="180" spans="1:33">
      <c r="A180" s="10">
        <v>738330149</v>
      </c>
      <c r="B180" s="11" t="s">
        <v>65</v>
      </c>
      <c r="C180" s="11" t="s">
        <v>2719</v>
      </c>
      <c r="D180" s="11"/>
      <c r="E180" s="11"/>
      <c r="F180" s="11"/>
      <c r="G180" s="11"/>
      <c r="H180" s="20" t="s">
        <v>2899</v>
      </c>
      <c r="I180" t="s">
        <v>1115</v>
      </c>
      <c r="J180" t="s">
        <v>2721</v>
      </c>
      <c r="K180" t="s">
        <v>1117</v>
      </c>
      <c r="L180" s="11" t="s">
        <v>78</v>
      </c>
      <c r="N180">
        <v>4.5</v>
      </c>
      <c r="O180" t="s">
        <v>44</v>
      </c>
      <c r="P180" t="s">
        <v>868</v>
      </c>
      <c r="U180" s="16">
        <v>22.1</v>
      </c>
      <c r="V180" s="17">
        <f t="shared" si="13"/>
        <v>0</v>
      </c>
      <c r="W180" s="53">
        <v>22.1</v>
      </c>
      <c r="X180" s="12" t="s">
        <v>44</v>
      </c>
      <c r="Y180" s="54">
        <f t="shared" si="14"/>
        <v>99.45</v>
      </c>
      <c r="Z180" s="54">
        <f t="shared" ref="Z180:Z220" si="18">Y180*1.23</f>
        <v>122.3235</v>
      </c>
      <c r="AA180" s="13">
        <v>0.4</v>
      </c>
      <c r="AB180" s="23">
        <f t="shared" si="15"/>
        <v>13.26</v>
      </c>
      <c r="AC180" s="13">
        <v>0.45</v>
      </c>
      <c r="AD180" s="23">
        <f t="shared" si="16"/>
        <v>12.155000000000001</v>
      </c>
      <c r="AE180" s="13">
        <v>0.5</v>
      </c>
      <c r="AF180" s="23">
        <f t="shared" si="17"/>
        <v>11.05</v>
      </c>
    </row>
    <row r="181" spans="1:33">
      <c r="A181" s="10">
        <v>738330091</v>
      </c>
      <c r="B181" s="11" t="s">
        <v>65</v>
      </c>
      <c r="C181" s="11" t="s">
        <v>2719</v>
      </c>
      <c r="D181" s="11"/>
      <c r="E181" s="11"/>
      <c r="F181" s="11"/>
      <c r="G181" s="11"/>
      <c r="H181" s="20" t="s">
        <v>2900</v>
      </c>
      <c r="I181" t="s">
        <v>1115</v>
      </c>
      <c r="J181" t="s">
        <v>2721</v>
      </c>
      <c r="K181" t="s">
        <v>1117</v>
      </c>
      <c r="L181" s="11" t="s">
        <v>78</v>
      </c>
      <c r="N181">
        <v>1.5</v>
      </c>
      <c r="O181" t="s">
        <v>44</v>
      </c>
      <c r="U181" s="16">
        <v>24.3</v>
      </c>
      <c r="V181" s="17">
        <f t="shared" si="13"/>
        <v>0.21612903225806446</v>
      </c>
      <c r="W181" s="53">
        <v>31</v>
      </c>
      <c r="X181" s="12" t="s">
        <v>44</v>
      </c>
      <c r="Y181" s="54">
        <f t="shared" si="14"/>
        <v>46.5</v>
      </c>
      <c r="Z181" s="54">
        <f t="shared" si="18"/>
        <v>57.195</v>
      </c>
      <c r="AA181" s="13">
        <v>0.4</v>
      </c>
      <c r="AB181" s="23">
        <f t="shared" si="15"/>
        <v>18.599999999999998</v>
      </c>
      <c r="AC181" s="13">
        <v>0.45</v>
      </c>
      <c r="AD181" s="23">
        <f t="shared" si="16"/>
        <v>17.05</v>
      </c>
      <c r="AE181" s="13">
        <v>0.5</v>
      </c>
      <c r="AF181" s="23">
        <f t="shared" si="17"/>
        <v>15.5</v>
      </c>
    </row>
    <row r="182" spans="1:33">
      <c r="A182" s="10">
        <v>738330033</v>
      </c>
      <c r="B182" s="11" t="s">
        <v>65</v>
      </c>
      <c r="C182" s="11" t="s">
        <v>2719</v>
      </c>
      <c r="D182" s="11"/>
      <c r="E182" s="11"/>
      <c r="F182" s="11"/>
      <c r="G182" s="11"/>
      <c r="H182" s="20" t="s">
        <v>2901</v>
      </c>
      <c r="I182" t="s">
        <v>1115</v>
      </c>
      <c r="J182" t="s">
        <v>2721</v>
      </c>
      <c r="K182" t="s">
        <v>1117</v>
      </c>
      <c r="L182" s="11" t="s">
        <v>78</v>
      </c>
      <c r="N182">
        <v>4.5</v>
      </c>
      <c r="O182" t="s">
        <v>44</v>
      </c>
      <c r="U182" s="16">
        <v>24</v>
      </c>
      <c r="V182" s="17">
        <f t="shared" si="13"/>
        <v>0</v>
      </c>
      <c r="W182" s="53">
        <v>24</v>
      </c>
      <c r="X182" s="12" t="s">
        <v>44</v>
      </c>
      <c r="Y182" s="54">
        <f t="shared" si="14"/>
        <v>108</v>
      </c>
      <c r="Z182" s="54">
        <f t="shared" si="18"/>
        <v>132.84</v>
      </c>
      <c r="AA182" s="13">
        <v>0.4</v>
      </c>
      <c r="AB182" s="23">
        <f t="shared" si="15"/>
        <v>14.399999999999999</v>
      </c>
      <c r="AC182" s="13">
        <v>0.45</v>
      </c>
      <c r="AD182" s="23">
        <f t="shared" si="16"/>
        <v>13.200000000000001</v>
      </c>
      <c r="AE182" s="13">
        <v>0.5</v>
      </c>
      <c r="AF182" s="23">
        <f t="shared" si="17"/>
        <v>12</v>
      </c>
    </row>
    <row r="183" spans="1:33">
      <c r="A183" s="10">
        <v>738330089</v>
      </c>
      <c r="B183" s="11" t="s">
        <v>65</v>
      </c>
      <c r="C183" s="11" t="s">
        <v>2719</v>
      </c>
      <c r="D183" s="11"/>
      <c r="E183" s="11"/>
      <c r="F183" s="11"/>
      <c r="G183" s="11"/>
      <c r="H183" s="20" t="s">
        <v>2902</v>
      </c>
      <c r="I183" t="s">
        <v>1115</v>
      </c>
      <c r="J183" t="s">
        <v>2721</v>
      </c>
      <c r="K183" t="s">
        <v>1117</v>
      </c>
      <c r="L183" s="11" t="s">
        <v>78</v>
      </c>
      <c r="N183">
        <v>4.5</v>
      </c>
      <c r="O183" t="s">
        <v>44</v>
      </c>
      <c r="U183" s="16">
        <v>24.3</v>
      </c>
      <c r="V183" s="17">
        <f t="shared" si="13"/>
        <v>0.13214285714285712</v>
      </c>
      <c r="W183" s="53">
        <v>28</v>
      </c>
      <c r="X183" s="12" t="s">
        <v>44</v>
      </c>
      <c r="Y183" s="54">
        <f t="shared" si="14"/>
        <v>126</v>
      </c>
      <c r="Z183" s="54">
        <f t="shared" si="18"/>
        <v>154.97999999999999</v>
      </c>
      <c r="AA183" s="13">
        <v>0.4</v>
      </c>
      <c r="AB183" s="23">
        <f t="shared" si="15"/>
        <v>16.8</v>
      </c>
      <c r="AC183" s="13">
        <v>0.45</v>
      </c>
      <c r="AD183" s="23">
        <f t="shared" si="16"/>
        <v>15.400000000000002</v>
      </c>
      <c r="AE183" s="13">
        <v>0.5</v>
      </c>
      <c r="AF183" s="23">
        <f t="shared" si="17"/>
        <v>14</v>
      </c>
      <c r="AG183" s="3"/>
    </row>
    <row r="184" spans="1:33">
      <c r="A184" s="10">
        <v>738330112</v>
      </c>
      <c r="B184" s="11" t="s">
        <v>65</v>
      </c>
      <c r="C184" s="11" t="s">
        <v>2719</v>
      </c>
      <c r="D184" s="11"/>
      <c r="E184" s="11"/>
      <c r="F184" s="11"/>
      <c r="G184" s="11"/>
      <c r="H184" s="20" t="s">
        <v>2903</v>
      </c>
      <c r="I184" t="s">
        <v>1115</v>
      </c>
      <c r="J184" t="s">
        <v>2721</v>
      </c>
      <c r="K184" t="s">
        <v>1117</v>
      </c>
      <c r="L184" s="11" t="s">
        <v>78</v>
      </c>
      <c r="N184">
        <v>20</v>
      </c>
      <c r="O184" t="s">
        <v>44</v>
      </c>
      <c r="U184" s="16">
        <v>0.7</v>
      </c>
      <c r="V184" s="17">
        <f t="shared" si="13"/>
        <v>0</v>
      </c>
      <c r="W184" s="53">
        <v>0.7</v>
      </c>
      <c r="X184" s="12" t="s">
        <v>44</v>
      </c>
      <c r="Y184" s="54">
        <f t="shared" si="14"/>
        <v>14</v>
      </c>
      <c r="Z184" s="54">
        <f t="shared" si="18"/>
        <v>17.22</v>
      </c>
      <c r="AA184" s="13">
        <v>0.4</v>
      </c>
      <c r="AB184" s="23">
        <f t="shared" si="15"/>
        <v>0.42</v>
      </c>
      <c r="AC184" s="13">
        <v>0.45</v>
      </c>
      <c r="AD184" s="23">
        <f t="shared" si="16"/>
        <v>0.38500000000000001</v>
      </c>
      <c r="AE184" s="13">
        <v>0.5</v>
      </c>
      <c r="AF184" s="23">
        <f t="shared" si="17"/>
        <v>0.35</v>
      </c>
    </row>
    <row r="185" spans="1:33">
      <c r="A185" s="10">
        <v>738330114</v>
      </c>
      <c r="B185" s="11" t="s">
        <v>65</v>
      </c>
      <c r="C185" s="11" t="s">
        <v>2719</v>
      </c>
      <c r="D185" s="11"/>
      <c r="E185" s="11"/>
      <c r="F185" s="11"/>
      <c r="G185" s="11"/>
      <c r="H185" s="20" t="s">
        <v>2904</v>
      </c>
      <c r="I185" t="s">
        <v>1115</v>
      </c>
      <c r="J185" t="s">
        <v>2721</v>
      </c>
      <c r="K185" t="s">
        <v>1117</v>
      </c>
      <c r="L185" s="11" t="s">
        <v>78</v>
      </c>
      <c r="N185">
        <v>1</v>
      </c>
      <c r="O185" t="s">
        <v>44</v>
      </c>
      <c r="U185" s="16">
        <v>35</v>
      </c>
      <c r="V185" s="17">
        <f t="shared" si="13"/>
        <v>0</v>
      </c>
      <c r="W185" s="53">
        <v>35</v>
      </c>
      <c r="X185" s="12" t="s">
        <v>44</v>
      </c>
      <c r="Y185" s="54">
        <f t="shared" si="14"/>
        <v>35</v>
      </c>
      <c r="Z185" s="54">
        <f t="shared" si="18"/>
        <v>43.05</v>
      </c>
      <c r="AA185" s="13">
        <v>0.4</v>
      </c>
      <c r="AB185" s="23">
        <f t="shared" si="15"/>
        <v>21</v>
      </c>
      <c r="AC185" s="13">
        <v>0.45</v>
      </c>
      <c r="AD185" s="23">
        <f t="shared" si="16"/>
        <v>19.25</v>
      </c>
      <c r="AE185" s="13">
        <v>0.5</v>
      </c>
      <c r="AF185" s="23">
        <f t="shared" si="17"/>
        <v>17.5</v>
      </c>
    </row>
    <row r="186" spans="1:33">
      <c r="A186" s="10">
        <v>738330126</v>
      </c>
      <c r="B186" s="11" t="s">
        <v>65</v>
      </c>
      <c r="C186" s="11" t="s">
        <v>2719</v>
      </c>
      <c r="D186" s="11"/>
      <c r="E186" s="11"/>
      <c r="F186" s="11"/>
      <c r="G186" s="11"/>
      <c r="H186" s="20" t="s">
        <v>2905</v>
      </c>
      <c r="I186" t="s">
        <v>1115</v>
      </c>
      <c r="J186" t="s">
        <v>2721</v>
      </c>
      <c r="K186" t="s">
        <v>1117</v>
      </c>
      <c r="L186" s="11" t="s">
        <v>78</v>
      </c>
      <c r="N186">
        <v>1.4</v>
      </c>
      <c r="O186" t="s">
        <v>44</v>
      </c>
      <c r="U186" s="16">
        <v>23.5</v>
      </c>
      <c r="V186" s="17">
        <f t="shared" si="13"/>
        <v>0</v>
      </c>
      <c r="W186" s="53">
        <v>23.5</v>
      </c>
      <c r="X186" s="12" t="s">
        <v>44</v>
      </c>
      <c r="Y186" s="54">
        <f t="shared" si="14"/>
        <v>32.9</v>
      </c>
      <c r="Z186" s="54">
        <f t="shared" si="18"/>
        <v>40.466999999999999</v>
      </c>
      <c r="AA186" s="13">
        <v>0.4</v>
      </c>
      <c r="AB186" s="23">
        <f t="shared" si="15"/>
        <v>14.1</v>
      </c>
      <c r="AC186" s="13">
        <v>0.45</v>
      </c>
      <c r="AD186" s="23">
        <f t="shared" si="16"/>
        <v>12.925000000000001</v>
      </c>
      <c r="AE186" s="13">
        <v>0.5</v>
      </c>
      <c r="AF186" s="23">
        <f t="shared" si="17"/>
        <v>11.75</v>
      </c>
    </row>
    <row r="187" spans="1:33">
      <c r="A187" s="10">
        <v>738330115</v>
      </c>
      <c r="B187" s="11" t="s">
        <v>65</v>
      </c>
      <c r="C187" s="11" t="s">
        <v>2719</v>
      </c>
      <c r="D187" s="11"/>
      <c r="E187" s="11"/>
      <c r="F187" s="11"/>
      <c r="G187" s="11"/>
      <c r="H187" s="20" t="s">
        <v>2906</v>
      </c>
      <c r="I187" t="s">
        <v>1115</v>
      </c>
      <c r="J187" t="s">
        <v>2721</v>
      </c>
      <c r="K187" t="s">
        <v>1117</v>
      </c>
      <c r="L187" s="11" t="s">
        <v>78</v>
      </c>
      <c r="N187">
        <v>10</v>
      </c>
      <c r="O187" t="s">
        <v>44</v>
      </c>
      <c r="U187" s="16">
        <v>29.5</v>
      </c>
      <c r="V187" s="17">
        <f t="shared" ref="V187:V220" si="19">1-(U187/W187)</f>
        <v>0</v>
      </c>
      <c r="W187" s="53">
        <v>29.5</v>
      </c>
      <c r="X187" s="12" t="s">
        <v>44</v>
      </c>
      <c r="Y187" s="54">
        <f t="shared" si="14"/>
        <v>295</v>
      </c>
      <c r="Z187" s="54">
        <f t="shared" si="18"/>
        <v>362.85</v>
      </c>
      <c r="AA187" s="13">
        <v>0.4</v>
      </c>
      <c r="AB187" s="23">
        <f t="shared" si="15"/>
        <v>17.7</v>
      </c>
      <c r="AC187" s="13">
        <v>0.45</v>
      </c>
      <c r="AD187" s="23">
        <f t="shared" si="16"/>
        <v>16.225000000000001</v>
      </c>
      <c r="AE187" s="13">
        <v>0.5</v>
      </c>
      <c r="AF187" s="23">
        <f t="shared" si="17"/>
        <v>14.75</v>
      </c>
    </row>
    <row r="188" spans="1:33">
      <c r="A188" s="10">
        <v>738330121</v>
      </c>
      <c r="B188" s="11" t="s">
        <v>65</v>
      </c>
      <c r="C188" s="11" t="s">
        <v>2719</v>
      </c>
      <c r="D188" s="11"/>
      <c r="E188" s="11"/>
      <c r="F188" s="11"/>
      <c r="G188" s="11"/>
      <c r="H188" s="20" t="s">
        <v>2907</v>
      </c>
      <c r="I188" t="s">
        <v>1115</v>
      </c>
      <c r="J188" t="s">
        <v>2721</v>
      </c>
      <c r="K188" t="s">
        <v>1117</v>
      </c>
      <c r="L188" s="11" t="s">
        <v>78</v>
      </c>
      <c r="N188">
        <v>0.96</v>
      </c>
      <c r="O188" t="s">
        <v>44</v>
      </c>
      <c r="U188" s="16">
        <v>35.5</v>
      </c>
      <c r="V188" s="17">
        <f t="shared" si="19"/>
        <v>0</v>
      </c>
      <c r="W188" s="53">
        <v>35.5</v>
      </c>
      <c r="X188" s="12" t="s">
        <v>44</v>
      </c>
      <c r="Y188" s="54">
        <f t="shared" si="14"/>
        <v>34.08</v>
      </c>
      <c r="Z188" s="54">
        <f t="shared" si="18"/>
        <v>41.918399999999998</v>
      </c>
      <c r="AA188" s="13">
        <v>0.4</v>
      </c>
      <c r="AB188" s="23">
        <f t="shared" si="15"/>
        <v>21.3</v>
      </c>
      <c r="AC188" s="13">
        <v>0.45</v>
      </c>
      <c r="AD188" s="23">
        <f t="shared" si="16"/>
        <v>19.525000000000002</v>
      </c>
      <c r="AE188" s="13">
        <v>0.5</v>
      </c>
      <c r="AF188" s="23">
        <f t="shared" si="17"/>
        <v>17.75</v>
      </c>
    </row>
    <row r="189" spans="1:33">
      <c r="A189" s="10">
        <v>738330118</v>
      </c>
      <c r="B189" s="11" t="s">
        <v>65</v>
      </c>
      <c r="C189" s="11" t="s">
        <v>2719</v>
      </c>
      <c r="D189" s="11"/>
      <c r="E189" s="11"/>
      <c r="F189" s="11"/>
      <c r="G189" s="11"/>
      <c r="H189" s="20" t="s">
        <v>2908</v>
      </c>
      <c r="I189" t="s">
        <v>1115</v>
      </c>
      <c r="J189" t="s">
        <v>2721</v>
      </c>
      <c r="K189" t="s">
        <v>1117</v>
      </c>
      <c r="L189" s="11" t="s">
        <v>78</v>
      </c>
      <c r="N189">
        <v>15</v>
      </c>
      <c r="O189" t="s">
        <v>44</v>
      </c>
      <c r="P189" t="s">
        <v>868</v>
      </c>
      <c r="U189" s="16">
        <v>20.3</v>
      </c>
      <c r="V189" s="17">
        <f t="shared" si="19"/>
        <v>0</v>
      </c>
      <c r="W189" s="53">
        <v>20.3</v>
      </c>
      <c r="X189" s="12" t="s">
        <v>44</v>
      </c>
      <c r="Y189" s="54">
        <f t="shared" si="14"/>
        <v>304.5</v>
      </c>
      <c r="Z189" s="54">
        <f t="shared" si="18"/>
        <v>374.53499999999997</v>
      </c>
      <c r="AA189" s="13">
        <v>0.4</v>
      </c>
      <c r="AB189" s="23">
        <f t="shared" si="15"/>
        <v>12.18</v>
      </c>
      <c r="AC189" s="13">
        <v>0.45</v>
      </c>
      <c r="AD189" s="23">
        <f t="shared" si="16"/>
        <v>11.165000000000001</v>
      </c>
      <c r="AE189" s="13">
        <v>0.5</v>
      </c>
      <c r="AF189" s="23">
        <f t="shared" si="17"/>
        <v>10.15</v>
      </c>
    </row>
    <row r="190" spans="1:33">
      <c r="A190" s="10">
        <v>738330116</v>
      </c>
      <c r="B190" s="11" t="s">
        <v>65</v>
      </c>
      <c r="C190" s="11" t="s">
        <v>2719</v>
      </c>
      <c r="D190" s="11"/>
      <c r="E190" s="11"/>
      <c r="F190" s="11"/>
      <c r="G190" s="11"/>
      <c r="H190" s="20" t="s">
        <v>2909</v>
      </c>
      <c r="I190" t="s">
        <v>1115</v>
      </c>
      <c r="J190" t="s">
        <v>2721</v>
      </c>
      <c r="K190" t="s">
        <v>1117</v>
      </c>
      <c r="L190" s="11" t="s">
        <v>78</v>
      </c>
      <c r="O190" t="s">
        <v>44</v>
      </c>
      <c r="U190" s="16">
        <v>23.2</v>
      </c>
      <c r="V190" s="17">
        <f t="shared" si="19"/>
        <v>0</v>
      </c>
      <c r="W190" s="53">
        <v>23.2</v>
      </c>
      <c r="X190" s="12" t="s">
        <v>44</v>
      </c>
      <c r="Y190" s="54">
        <f t="shared" si="14"/>
        <v>0</v>
      </c>
      <c r="Z190" s="54">
        <f t="shared" si="18"/>
        <v>0</v>
      </c>
      <c r="AA190" s="13">
        <v>0.4</v>
      </c>
      <c r="AB190" s="23">
        <f t="shared" si="15"/>
        <v>13.92</v>
      </c>
      <c r="AC190" s="13">
        <v>0.45</v>
      </c>
      <c r="AD190" s="23">
        <f t="shared" si="16"/>
        <v>12.76</v>
      </c>
      <c r="AE190" s="13">
        <v>0.5</v>
      </c>
      <c r="AF190" s="23">
        <f t="shared" si="17"/>
        <v>11.6</v>
      </c>
    </row>
    <row r="191" spans="1:33">
      <c r="A191" s="10">
        <v>738330117</v>
      </c>
      <c r="B191" s="11" t="s">
        <v>65</v>
      </c>
      <c r="C191" s="11" t="s">
        <v>2719</v>
      </c>
      <c r="D191" s="11"/>
      <c r="E191" s="11"/>
      <c r="F191" s="11"/>
      <c r="G191" s="11"/>
      <c r="H191" s="20" t="s">
        <v>2910</v>
      </c>
      <c r="I191" t="s">
        <v>1115</v>
      </c>
      <c r="J191" t="s">
        <v>2721</v>
      </c>
      <c r="K191" t="s">
        <v>1117</v>
      </c>
      <c r="L191" s="11" t="s">
        <v>78</v>
      </c>
      <c r="N191">
        <v>7.5</v>
      </c>
      <c r="O191" t="s">
        <v>44</v>
      </c>
      <c r="P191" t="s">
        <v>868</v>
      </c>
      <c r="U191" s="16">
        <v>21.1</v>
      </c>
      <c r="V191" s="17">
        <f t="shared" si="19"/>
        <v>0</v>
      </c>
      <c r="W191" s="53">
        <v>21.1</v>
      </c>
      <c r="X191" s="12" t="s">
        <v>44</v>
      </c>
      <c r="Y191" s="54">
        <f t="shared" si="14"/>
        <v>158.25</v>
      </c>
      <c r="Z191" s="54">
        <f t="shared" si="18"/>
        <v>194.64750000000001</v>
      </c>
      <c r="AA191" s="13">
        <v>0.4</v>
      </c>
      <c r="AB191" s="23">
        <f t="shared" si="15"/>
        <v>12.66</v>
      </c>
      <c r="AC191" s="13">
        <v>0.45</v>
      </c>
      <c r="AD191" s="23">
        <f t="shared" si="16"/>
        <v>11.605000000000002</v>
      </c>
      <c r="AE191" s="13">
        <v>0.5</v>
      </c>
      <c r="AF191" s="23">
        <f t="shared" si="17"/>
        <v>10.55</v>
      </c>
    </row>
    <row r="192" spans="1:33">
      <c r="A192" s="10">
        <v>738330130</v>
      </c>
      <c r="B192" s="11" t="s">
        <v>65</v>
      </c>
      <c r="C192" s="11" t="s">
        <v>2719</v>
      </c>
      <c r="D192" s="11"/>
      <c r="E192" s="11"/>
      <c r="F192" s="11"/>
      <c r="G192" s="11"/>
      <c r="H192" s="20" t="s">
        <v>2911</v>
      </c>
      <c r="I192" t="s">
        <v>1115</v>
      </c>
      <c r="J192" t="s">
        <v>2721</v>
      </c>
      <c r="K192" t="s">
        <v>1117</v>
      </c>
      <c r="L192" s="11" t="s">
        <v>78</v>
      </c>
      <c r="N192">
        <v>4.8</v>
      </c>
      <c r="O192" t="s">
        <v>44</v>
      </c>
      <c r="U192" s="16"/>
      <c r="V192" s="17">
        <f t="shared" si="19"/>
        <v>1</v>
      </c>
      <c r="W192" s="53">
        <v>37</v>
      </c>
      <c r="X192" s="12" t="s">
        <v>44</v>
      </c>
      <c r="Y192" s="54">
        <f t="shared" si="14"/>
        <v>177.6</v>
      </c>
      <c r="Z192" s="54">
        <f t="shared" si="18"/>
        <v>218.44799999999998</v>
      </c>
      <c r="AA192" s="13">
        <v>0.4</v>
      </c>
      <c r="AB192" s="23">
        <f t="shared" si="15"/>
        <v>22.2</v>
      </c>
      <c r="AC192" s="13">
        <v>0.45</v>
      </c>
      <c r="AD192" s="23">
        <f t="shared" si="16"/>
        <v>20.350000000000001</v>
      </c>
      <c r="AE192" s="13">
        <v>0.5</v>
      </c>
      <c r="AF192" s="23">
        <f t="shared" si="17"/>
        <v>18.5</v>
      </c>
    </row>
    <row r="193" spans="1:32">
      <c r="A193" s="10">
        <v>738330268</v>
      </c>
      <c r="B193" s="11" t="s">
        <v>65</v>
      </c>
      <c r="C193" s="11" t="s">
        <v>2719</v>
      </c>
      <c r="D193" s="11"/>
      <c r="E193" s="11"/>
      <c r="F193" s="11"/>
      <c r="G193" s="11"/>
      <c r="H193" s="20" t="s">
        <v>2912</v>
      </c>
      <c r="I193" t="s">
        <v>1115</v>
      </c>
      <c r="J193" t="s">
        <v>2721</v>
      </c>
      <c r="K193" t="s">
        <v>1117</v>
      </c>
      <c r="L193" s="11" t="s">
        <v>78</v>
      </c>
      <c r="N193">
        <v>9.6</v>
      </c>
      <c r="O193" t="s">
        <v>44</v>
      </c>
      <c r="U193" s="16"/>
      <c r="V193" s="17">
        <f t="shared" si="19"/>
        <v>1</v>
      </c>
      <c r="W193" s="53">
        <v>35.9</v>
      </c>
      <c r="X193" s="12" t="s">
        <v>44</v>
      </c>
      <c r="Y193" s="54">
        <f t="shared" si="14"/>
        <v>344.64</v>
      </c>
      <c r="Z193" s="54">
        <f t="shared" si="18"/>
        <v>423.90719999999999</v>
      </c>
      <c r="AA193" s="13">
        <v>0.4</v>
      </c>
      <c r="AB193" s="23">
        <f t="shared" si="15"/>
        <v>21.54</v>
      </c>
      <c r="AC193" s="13">
        <v>0.45</v>
      </c>
      <c r="AD193" s="23">
        <f t="shared" si="16"/>
        <v>19.745000000000001</v>
      </c>
      <c r="AE193" s="13">
        <v>0.5</v>
      </c>
      <c r="AF193" s="23">
        <f t="shared" si="17"/>
        <v>17.95</v>
      </c>
    </row>
    <row r="194" spans="1:32">
      <c r="A194" s="10">
        <v>738330277</v>
      </c>
      <c r="B194" s="11" t="s">
        <v>65</v>
      </c>
      <c r="C194" s="11" t="s">
        <v>2719</v>
      </c>
      <c r="D194" s="11"/>
      <c r="E194" s="11"/>
      <c r="F194" s="11"/>
      <c r="G194" s="11"/>
      <c r="H194" s="20" t="s">
        <v>2913</v>
      </c>
      <c r="I194" t="s">
        <v>1115</v>
      </c>
      <c r="J194" t="s">
        <v>2721</v>
      </c>
      <c r="K194" t="s">
        <v>1117</v>
      </c>
      <c r="L194" s="11" t="s">
        <v>78</v>
      </c>
      <c r="N194">
        <v>1.5</v>
      </c>
      <c r="O194" t="s">
        <v>44</v>
      </c>
      <c r="U194" s="16">
        <v>19.5</v>
      </c>
      <c r="V194" s="17">
        <f t="shared" si="19"/>
        <v>0</v>
      </c>
      <c r="W194" s="53">
        <v>19.5</v>
      </c>
      <c r="X194" s="12" t="s">
        <v>44</v>
      </c>
      <c r="Y194" s="54">
        <f t="shared" ref="Y194:Y225" si="20">N194*W194</f>
        <v>29.25</v>
      </c>
      <c r="Z194" s="54">
        <f t="shared" si="18"/>
        <v>35.977499999999999</v>
      </c>
      <c r="AA194" s="13">
        <v>0.4</v>
      </c>
      <c r="AB194" s="23">
        <f t="shared" ref="AB194:AB225" si="21">W194*(1-AA194)</f>
        <v>11.7</v>
      </c>
      <c r="AC194" s="13">
        <v>0.45</v>
      </c>
      <c r="AD194" s="23">
        <f t="shared" ref="AD194:AD225" si="22">W194*(1-AC194)</f>
        <v>10.725000000000001</v>
      </c>
      <c r="AE194" s="13">
        <v>0.5</v>
      </c>
      <c r="AF194" s="23">
        <f t="shared" ref="AF194:AF220" si="23">W194*(1-AE194)</f>
        <v>9.75</v>
      </c>
    </row>
    <row r="195" spans="1:32">
      <c r="A195" s="10">
        <v>738330106</v>
      </c>
      <c r="B195" s="11" t="s">
        <v>65</v>
      </c>
      <c r="C195" s="11" t="s">
        <v>2719</v>
      </c>
      <c r="D195" s="11"/>
      <c r="E195" s="11"/>
      <c r="F195" s="11"/>
      <c r="G195" s="11"/>
      <c r="H195" s="20" t="s">
        <v>2914</v>
      </c>
      <c r="I195" t="s">
        <v>1115</v>
      </c>
      <c r="J195" t="s">
        <v>2721</v>
      </c>
      <c r="K195" t="s">
        <v>1117</v>
      </c>
      <c r="L195" s="11" t="s">
        <v>78</v>
      </c>
      <c r="N195">
        <v>3.75</v>
      </c>
      <c r="O195" t="s">
        <v>44</v>
      </c>
      <c r="U195" s="16">
        <v>17.600000000000001</v>
      </c>
      <c r="V195" s="17">
        <f t="shared" si="19"/>
        <v>0</v>
      </c>
      <c r="W195" s="53">
        <v>17.600000000000001</v>
      </c>
      <c r="X195" s="12" t="s">
        <v>44</v>
      </c>
      <c r="Y195" s="54">
        <f t="shared" si="20"/>
        <v>66</v>
      </c>
      <c r="Z195" s="54">
        <f t="shared" si="18"/>
        <v>81.179999999999993</v>
      </c>
      <c r="AA195" s="13">
        <v>0.4</v>
      </c>
      <c r="AB195" s="23">
        <f t="shared" si="21"/>
        <v>10.56</v>
      </c>
      <c r="AC195" s="13">
        <v>0.45</v>
      </c>
      <c r="AD195" s="23">
        <f t="shared" si="22"/>
        <v>9.6800000000000015</v>
      </c>
      <c r="AE195" s="13">
        <v>0.5</v>
      </c>
      <c r="AF195" s="23">
        <f t="shared" si="23"/>
        <v>8.8000000000000007</v>
      </c>
    </row>
    <row r="196" spans="1:32">
      <c r="A196" s="10">
        <v>738330107</v>
      </c>
      <c r="B196" s="11" t="s">
        <v>65</v>
      </c>
      <c r="C196" s="11" t="s">
        <v>2719</v>
      </c>
      <c r="D196" s="11"/>
      <c r="E196" s="11"/>
      <c r="F196" s="11"/>
      <c r="G196" s="11"/>
      <c r="H196" s="20" t="s">
        <v>2915</v>
      </c>
      <c r="I196" t="s">
        <v>1115</v>
      </c>
      <c r="J196" t="s">
        <v>2721</v>
      </c>
      <c r="K196" t="s">
        <v>1117</v>
      </c>
      <c r="L196" s="11" t="s">
        <v>78</v>
      </c>
      <c r="N196">
        <v>7.5</v>
      </c>
      <c r="O196" t="s">
        <v>44</v>
      </c>
      <c r="U196" s="16">
        <v>16.2</v>
      </c>
      <c r="V196" s="17">
        <f t="shared" si="19"/>
        <v>0</v>
      </c>
      <c r="W196" s="53">
        <v>16.2</v>
      </c>
      <c r="X196" s="12" t="s">
        <v>44</v>
      </c>
      <c r="Y196" s="54">
        <f t="shared" si="20"/>
        <v>121.5</v>
      </c>
      <c r="Z196" s="54">
        <f t="shared" si="18"/>
        <v>149.44499999999999</v>
      </c>
      <c r="AA196" s="13">
        <v>0.4</v>
      </c>
      <c r="AB196" s="23">
        <f t="shared" si="21"/>
        <v>9.7199999999999989</v>
      </c>
      <c r="AC196" s="13">
        <v>0.45</v>
      </c>
      <c r="AD196" s="23">
        <f t="shared" si="22"/>
        <v>8.91</v>
      </c>
      <c r="AE196" s="13">
        <v>0.5</v>
      </c>
      <c r="AF196" s="23">
        <f t="shared" si="23"/>
        <v>8.1</v>
      </c>
    </row>
    <row r="197" spans="1:32">
      <c r="A197" s="10">
        <v>738360449</v>
      </c>
      <c r="B197" s="11" t="s">
        <v>65</v>
      </c>
      <c r="C197" s="11" t="s">
        <v>2719</v>
      </c>
      <c r="D197" s="11"/>
      <c r="E197" s="11"/>
      <c r="F197" s="11"/>
      <c r="G197" s="11"/>
      <c r="H197" s="20" t="s">
        <v>2916</v>
      </c>
      <c r="I197" t="s">
        <v>1115</v>
      </c>
      <c r="J197" t="s">
        <v>2721</v>
      </c>
      <c r="K197" t="s">
        <v>1117</v>
      </c>
      <c r="L197" s="11" t="s">
        <v>78</v>
      </c>
      <c r="N197">
        <v>25</v>
      </c>
      <c r="O197" t="s">
        <v>44</v>
      </c>
      <c r="P197" t="s">
        <v>45</v>
      </c>
      <c r="U197" s="16"/>
      <c r="V197" s="17">
        <f t="shared" si="19"/>
        <v>1</v>
      </c>
      <c r="W197" s="53">
        <v>1.6</v>
      </c>
      <c r="X197" s="12" t="s">
        <v>44</v>
      </c>
      <c r="Y197" s="54">
        <f t="shared" si="20"/>
        <v>40</v>
      </c>
      <c r="Z197" s="54">
        <f t="shared" si="18"/>
        <v>49.2</v>
      </c>
      <c r="AA197" s="13">
        <v>0.4</v>
      </c>
      <c r="AB197" s="23">
        <f t="shared" si="21"/>
        <v>0.96</v>
      </c>
      <c r="AC197" s="13">
        <v>0.45</v>
      </c>
      <c r="AD197" s="23">
        <f t="shared" si="22"/>
        <v>0.88000000000000012</v>
      </c>
      <c r="AE197" s="13">
        <v>0.5</v>
      </c>
      <c r="AF197" s="23">
        <f t="shared" si="23"/>
        <v>0.8</v>
      </c>
    </row>
    <row r="198" spans="1:32">
      <c r="A198" s="10">
        <v>738330267</v>
      </c>
      <c r="B198" s="11" t="s">
        <v>65</v>
      </c>
      <c r="C198" s="11" t="s">
        <v>2719</v>
      </c>
      <c r="D198" s="11"/>
      <c r="E198" s="11"/>
      <c r="F198" s="11"/>
      <c r="G198" s="11"/>
      <c r="H198" s="20" t="s">
        <v>2917</v>
      </c>
      <c r="I198" t="s">
        <v>1115</v>
      </c>
      <c r="J198" t="s">
        <v>2721</v>
      </c>
      <c r="K198" t="s">
        <v>1117</v>
      </c>
      <c r="L198" s="11" t="s">
        <v>78</v>
      </c>
      <c r="N198">
        <v>7.5</v>
      </c>
      <c r="O198" t="s">
        <v>44</v>
      </c>
      <c r="P198" t="s">
        <v>868</v>
      </c>
      <c r="U198" s="16"/>
      <c r="V198" s="17">
        <f t="shared" si="19"/>
        <v>1</v>
      </c>
      <c r="W198" s="53">
        <v>26</v>
      </c>
      <c r="X198" s="12" t="s">
        <v>44</v>
      </c>
      <c r="Y198" s="54">
        <f t="shared" si="20"/>
        <v>195</v>
      </c>
      <c r="Z198" s="54">
        <f t="shared" si="18"/>
        <v>239.85</v>
      </c>
      <c r="AA198" s="13">
        <v>0.4</v>
      </c>
      <c r="AB198" s="23">
        <f t="shared" si="21"/>
        <v>15.6</v>
      </c>
      <c r="AC198" s="13">
        <v>0.45</v>
      </c>
      <c r="AD198" s="23">
        <f t="shared" si="22"/>
        <v>14.3</v>
      </c>
      <c r="AE198" s="13">
        <v>0.5</v>
      </c>
      <c r="AF198" s="23">
        <f t="shared" si="23"/>
        <v>13</v>
      </c>
    </row>
    <row r="199" spans="1:32">
      <c r="A199" s="10">
        <v>738330292</v>
      </c>
      <c r="B199" s="11" t="s">
        <v>65</v>
      </c>
      <c r="C199" s="11" t="s">
        <v>74</v>
      </c>
      <c r="D199" s="11"/>
      <c r="E199" s="11"/>
      <c r="F199" s="11"/>
      <c r="G199" s="11"/>
      <c r="H199" s="20" t="s">
        <v>2918</v>
      </c>
      <c r="I199" t="s">
        <v>1115</v>
      </c>
      <c r="J199" t="s">
        <v>2721</v>
      </c>
      <c r="K199" t="s">
        <v>1117</v>
      </c>
      <c r="L199" s="11" t="s">
        <v>78</v>
      </c>
      <c r="N199">
        <v>20</v>
      </c>
      <c r="O199" t="s">
        <v>44</v>
      </c>
      <c r="U199" s="16">
        <v>58.61</v>
      </c>
      <c r="V199" s="17">
        <f t="shared" si="19"/>
        <v>3.9180327868852505E-2</v>
      </c>
      <c r="W199" s="53">
        <v>61</v>
      </c>
      <c r="X199" s="12" t="s">
        <v>44</v>
      </c>
      <c r="Y199" s="54">
        <f t="shared" si="20"/>
        <v>1220</v>
      </c>
      <c r="Z199" s="54">
        <f t="shared" si="18"/>
        <v>1500.6</v>
      </c>
      <c r="AA199" s="13">
        <v>0.4</v>
      </c>
      <c r="AB199" s="23">
        <f t="shared" si="21"/>
        <v>36.6</v>
      </c>
      <c r="AC199" s="13">
        <v>0.45</v>
      </c>
      <c r="AD199" s="23">
        <f t="shared" si="22"/>
        <v>33.550000000000004</v>
      </c>
      <c r="AE199" s="13">
        <v>0.5</v>
      </c>
      <c r="AF199" s="23">
        <f t="shared" si="23"/>
        <v>30.5</v>
      </c>
    </row>
    <row r="200" spans="1:32">
      <c r="A200" s="10">
        <v>738330216</v>
      </c>
      <c r="B200" s="11" t="s">
        <v>65</v>
      </c>
      <c r="C200" s="11" t="s">
        <v>74</v>
      </c>
      <c r="D200" s="11"/>
      <c r="E200" s="11"/>
      <c r="F200" s="11"/>
      <c r="G200" s="11"/>
      <c r="H200" s="20" t="s">
        <v>2919</v>
      </c>
      <c r="I200" t="s">
        <v>1115</v>
      </c>
      <c r="J200" t="s">
        <v>2721</v>
      </c>
      <c r="K200" t="s">
        <v>1117</v>
      </c>
      <c r="L200" s="11" t="s">
        <v>78</v>
      </c>
      <c r="N200">
        <v>5</v>
      </c>
      <c r="O200" t="s">
        <v>44</v>
      </c>
      <c r="U200" s="16">
        <v>80.58</v>
      </c>
      <c r="V200" s="17">
        <f t="shared" si="19"/>
        <v>-0.13492957746478873</v>
      </c>
      <c r="W200" s="53">
        <v>71</v>
      </c>
      <c r="X200" s="12" t="s">
        <v>44</v>
      </c>
      <c r="Y200" s="54">
        <f t="shared" si="20"/>
        <v>355</v>
      </c>
      <c r="Z200" s="54">
        <f t="shared" si="18"/>
        <v>436.65</v>
      </c>
      <c r="AA200" s="13">
        <v>0.4</v>
      </c>
      <c r="AB200" s="23">
        <f t="shared" si="21"/>
        <v>42.6</v>
      </c>
      <c r="AC200" s="13">
        <v>0.45</v>
      </c>
      <c r="AD200" s="23">
        <f t="shared" si="22"/>
        <v>39.050000000000004</v>
      </c>
      <c r="AE200" s="13">
        <v>0.5</v>
      </c>
      <c r="AF200" s="23">
        <f t="shared" si="23"/>
        <v>35.5</v>
      </c>
    </row>
    <row r="201" spans="1:32">
      <c r="A201" s="10">
        <v>738330257</v>
      </c>
      <c r="B201" s="11" t="s">
        <v>65</v>
      </c>
      <c r="C201" s="11" t="s">
        <v>74</v>
      </c>
      <c r="D201" s="11"/>
      <c r="E201" s="11"/>
      <c r="F201" s="11"/>
      <c r="G201" s="11"/>
      <c r="H201" s="20" t="s">
        <v>2920</v>
      </c>
      <c r="I201" t="s">
        <v>1115</v>
      </c>
      <c r="J201" t="s">
        <v>2721</v>
      </c>
      <c r="K201" t="s">
        <v>1117</v>
      </c>
      <c r="L201" s="11" t="s">
        <v>78</v>
      </c>
      <c r="N201">
        <v>1</v>
      </c>
      <c r="O201" t="s">
        <v>2418</v>
      </c>
      <c r="U201" s="16">
        <v>127</v>
      </c>
      <c r="V201" s="17">
        <f t="shared" si="19"/>
        <v>2.3076923076923106E-2</v>
      </c>
      <c r="W201" s="53">
        <v>130</v>
      </c>
      <c r="X201" s="12" t="s">
        <v>44</v>
      </c>
      <c r="Y201" s="54">
        <f t="shared" si="20"/>
        <v>130</v>
      </c>
      <c r="Z201" s="54">
        <f t="shared" si="18"/>
        <v>159.9</v>
      </c>
      <c r="AA201" s="13">
        <v>0.4</v>
      </c>
      <c r="AB201" s="23">
        <f t="shared" si="21"/>
        <v>78</v>
      </c>
      <c r="AC201" s="13">
        <v>0.45</v>
      </c>
      <c r="AD201" s="23">
        <f t="shared" si="22"/>
        <v>71.5</v>
      </c>
      <c r="AE201" s="13">
        <v>0.5</v>
      </c>
      <c r="AF201" s="23">
        <f t="shared" si="23"/>
        <v>65</v>
      </c>
    </row>
    <row r="202" spans="1:32">
      <c r="A202" s="10">
        <v>738330208</v>
      </c>
      <c r="B202" s="11" t="s">
        <v>65</v>
      </c>
      <c r="C202" s="11" t="s">
        <v>74</v>
      </c>
      <c r="D202" s="11"/>
      <c r="E202" s="11"/>
      <c r="F202" s="11"/>
      <c r="G202" s="11"/>
      <c r="H202" s="20" t="s">
        <v>2921</v>
      </c>
      <c r="I202" t="s">
        <v>1115</v>
      </c>
      <c r="J202" t="s">
        <v>2721</v>
      </c>
      <c r="K202" t="s">
        <v>1117</v>
      </c>
      <c r="L202" s="11" t="s">
        <v>78</v>
      </c>
      <c r="N202">
        <v>5</v>
      </c>
      <c r="O202" t="s">
        <v>44</v>
      </c>
      <c r="U202" s="16"/>
      <c r="V202" s="17" t="e">
        <f t="shared" si="19"/>
        <v>#DIV/0!</v>
      </c>
      <c r="W202" s="53">
        <v>0</v>
      </c>
      <c r="X202" s="12" t="s">
        <v>44</v>
      </c>
      <c r="Y202" s="54">
        <f t="shared" si="20"/>
        <v>0</v>
      </c>
      <c r="Z202" s="54">
        <f t="shared" si="18"/>
        <v>0</v>
      </c>
      <c r="AA202" s="13">
        <v>0.4</v>
      </c>
      <c r="AB202" s="23">
        <f t="shared" si="21"/>
        <v>0</v>
      </c>
      <c r="AC202" s="13">
        <v>0.45</v>
      </c>
      <c r="AD202" s="23">
        <f t="shared" si="22"/>
        <v>0</v>
      </c>
      <c r="AE202" s="13">
        <v>0.5</v>
      </c>
      <c r="AF202" s="23">
        <f t="shared" si="23"/>
        <v>0</v>
      </c>
    </row>
    <row r="203" spans="1:32">
      <c r="A203" s="10">
        <v>738330212</v>
      </c>
      <c r="B203" s="11" t="s">
        <v>65</v>
      </c>
      <c r="C203" s="11" t="s">
        <v>74</v>
      </c>
      <c r="D203" s="11"/>
      <c r="E203" s="11"/>
      <c r="F203" s="11"/>
      <c r="G203" s="11"/>
      <c r="H203" s="20" t="s">
        <v>2922</v>
      </c>
      <c r="I203" t="s">
        <v>1115</v>
      </c>
      <c r="J203" t="s">
        <v>2721</v>
      </c>
      <c r="K203" t="s">
        <v>1117</v>
      </c>
      <c r="L203" s="11" t="s">
        <v>78</v>
      </c>
      <c r="N203">
        <v>1</v>
      </c>
      <c r="O203" t="s">
        <v>44</v>
      </c>
      <c r="U203" s="16"/>
      <c r="V203" s="17">
        <f t="shared" si="19"/>
        <v>1</v>
      </c>
      <c r="W203" s="53">
        <v>61</v>
      </c>
      <c r="X203" s="12" t="s">
        <v>44</v>
      </c>
      <c r="Y203" s="54">
        <f t="shared" si="20"/>
        <v>61</v>
      </c>
      <c r="Z203" s="54">
        <f t="shared" si="18"/>
        <v>75.03</v>
      </c>
      <c r="AA203" s="13">
        <v>0.4</v>
      </c>
      <c r="AB203" s="23">
        <f t="shared" si="21"/>
        <v>36.6</v>
      </c>
      <c r="AC203" s="13">
        <v>0.45</v>
      </c>
      <c r="AD203" s="23">
        <f t="shared" si="22"/>
        <v>33.550000000000004</v>
      </c>
      <c r="AE203" s="13">
        <v>0.5</v>
      </c>
      <c r="AF203" s="23">
        <f t="shared" si="23"/>
        <v>30.5</v>
      </c>
    </row>
    <row r="204" spans="1:32">
      <c r="A204" s="10">
        <v>738330202</v>
      </c>
      <c r="B204" s="11" t="s">
        <v>65</v>
      </c>
      <c r="C204" s="11" t="s">
        <v>74</v>
      </c>
      <c r="D204" s="11"/>
      <c r="E204" s="11"/>
      <c r="F204" s="11"/>
      <c r="G204" s="11"/>
      <c r="H204" s="20" t="s">
        <v>2923</v>
      </c>
      <c r="I204" t="s">
        <v>1115</v>
      </c>
      <c r="J204" t="s">
        <v>2721</v>
      </c>
      <c r="K204" t="s">
        <v>1117</v>
      </c>
      <c r="L204" s="11" t="s">
        <v>78</v>
      </c>
      <c r="N204">
        <v>3</v>
      </c>
      <c r="O204" t="s">
        <v>44</v>
      </c>
      <c r="U204" s="16">
        <v>31</v>
      </c>
      <c r="V204" s="17">
        <f t="shared" si="19"/>
        <v>0.11428571428571432</v>
      </c>
      <c r="W204" s="53">
        <v>35</v>
      </c>
      <c r="X204" s="12" t="s">
        <v>44</v>
      </c>
      <c r="Y204" s="54">
        <f t="shared" si="20"/>
        <v>105</v>
      </c>
      <c r="Z204" s="54">
        <f t="shared" si="18"/>
        <v>129.15</v>
      </c>
      <c r="AA204" s="13">
        <v>0.4</v>
      </c>
      <c r="AB204" s="23">
        <f t="shared" si="21"/>
        <v>21</v>
      </c>
      <c r="AC204" s="13">
        <v>0.45</v>
      </c>
      <c r="AD204" s="23">
        <f t="shared" si="22"/>
        <v>19.25</v>
      </c>
      <c r="AE204" s="13">
        <v>0.5</v>
      </c>
      <c r="AF204" s="23">
        <f t="shared" si="23"/>
        <v>17.5</v>
      </c>
    </row>
    <row r="205" spans="1:32">
      <c r="A205" s="10">
        <v>738330092</v>
      </c>
      <c r="B205" s="11" t="s">
        <v>65</v>
      </c>
      <c r="C205" s="11" t="s">
        <v>74</v>
      </c>
      <c r="D205" s="11"/>
      <c r="E205" s="11"/>
      <c r="F205" s="11"/>
      <c r="G205" s="11"/>
      <c r="H205" s="20" t="s">
        <v>2924</v>
      </c>
      <c r="I205" t="s">
        <v>1115</v>
      </c>
      <c r="J205" t="s">
        <v>2721</v>
      </c>
      <c r="K205" t="s">
        <v>1117</v>
      </c>
      <c r="L205" s="11" t="s">
        <v>78</v>
      </c>
      <c r="N205">
        <v>15</v>
      </c>
      <c r="O205" t="s">
        <v>44</v>
      </c>
      <c r="P205" t="s">
        <v>868</v>
      </c>
      <c r="U205" s="16">
        <v>28.9</v>
      </c>
      <c r="V205" s="17">
        <f t="shared" si="19"/>
        <v>9.6875000000000044E-2</v>
      </c>
      <c r="W205" s="53">
        <v>32</v>
      </c>
      <c r="X205" s="12" t="s">
        <v>44</v>
      </c>
      <c r="Y205" s="54">
        <f t="shared" si="20"/>
        <v>480</v>
      </c>
      <c r="Z205" s="54">
        <f t="shared" si="18"/>
        <v>590.4</v>
      </c>
      <c r="AA205" s="13">
        <v>0.4</v>
      </c>
      <c r="AB205" s="23">
        <f t="shared" si="21"/>
        <v>19.2</v>
      </c>
      <c r="AC205" s="13">
        <v>0.45</v>
      </c>
      <c r="AD205" s="23">
        <f t="shared" si="22"/>
        <v>17.600000000000001</v>
      </c>
      <c r="AE205" s="13">
        <v>0.5</v>
      </c>
      <c r="AF205" s="23">
        <f t="shared" si="23"/>
        <v>16</v>
      </c>
    </row>
    <row r="206" spans="1:32">
      <c r="A206" s="10">
        <v>738330203</v>
      </c>
      <c r="B206" s="11" t="s">
        <v>65</v>
      </c>
      <c r="C206" s="11" t="s">
        <v>74</v>
      </c>
      <c r="D206" s="11"/>
      <c r="E206" s="11"/>
      <c r="F206" s="11"/>
      <c r="G206" s="11"/>
      <c r="H206" s="20" t="s">
        <v>2925</v>
      </c>
      <c r="I206" t="s">
        <v>1115</v>
      </c>
      <c r="J206" t="s">
        <v>2721</v>
      </c>
      <c r="K206" t="s">
        <v>1117</v>
      </c>
      <c r="L206" s="11" t="s">
        <v>78</v>
      </c>
      <c r="N206">
        <v>1</v>
      </c>
      <c r="O206" t="s">
        <v>44</v>
      </c>
      <c r="U206" s="16">
        <v>31</v>
      </c>
      <c r="V206" s="17">
        <f t="shared" si="19"/>
        <v>0.11428571428571432</v>
      </c>
      <c r="W206" s="53">
        <v>35</v>
      </c>
      <c r="X206" s="12" t="s">
        <v>44</v>
      </c>
      <c r="Y206" s="54">
        <f t="shared" si="20"/>
        <v>35</v>
      </c>
      <c r="Z206" s="54">
        <f t="shared" si="18"/>
        <v>43.05</v>
      </c>
      <c r="AA206" s="13">
        <v>0.4</v>
      </c>
      <c r="AB206" s="23">
        <f t="shared" si="21"/>
        <v>21</v>
      </c>
      <c r="AC206" s="13">
        <v>0.45</v>
      </c>
      <c r="AD206" s="23">
        <f t="shared" si="22"/>
        <v>19.25</v>
      </c>
      <c r="AE206" s="13">
        <v>0.5</v>
      </c>
      <c r="AF206" s="23">
        <f t="shared" si="23"/>
        <v>17.5</v>
      </c>
    </row>
    <row r="207" spans="1:32">
      <c r="A207" s="10">
        <v>738330093</v>
      </c>
      <c r="B207" s="11" t="s">
        <v>65</v>
      </c>
      <c r="C207" s="11" t="s">
        <v>74</v>
      </c>
      <c r="D207" s="11"/>
      <c r="E207" s="11"/>
      <c r="F207" s="11"/>
      <c r="G207" s="11"/>
      <c r="H207" s="20" t="s">
        <v>2926</v>
      </c>
      <c r="I207" t="s">
        <v>1115</v>
      </c>
      <c r="J207" t="s">
        <v>2721</v>
      </c>
      <c r="K207" t="s">
        <v>1117</v>
      </c>
      <c r="L207" s="11" t="s">
        <v>78</v>
      </c>
      <c r="N207">
        <v>5</v>
      </c>
      <c r="O207" t="s">
        <v>44</v>
      </c>
      <c r="P207" t="s">
        <v>868</v>
      </c>
      <c r="U207" s="16">
        <v>28.9</v>
      </c>
      <c r="V207" s="17">
        <f t="shared" si="19"/>
        <v>0.12424242424242427</v>
      </c>
      <c r="W207" s="53">
        <v>33</v>
      </c>
      <c r="X207" s="12" t="s">
        <v>44</v>
      </c>
      <c r="Y207" s="54">
        <f t="shared" si="20"/>
        <v>165</v>
      </c>
      <c r="Z207" s="54">
        <f t="shared" si="18"/>
        <v>202.95</v>
      </c>
      <c r="AA207" s="13">
        <v>0.4</v>
      </c>
      <c r="AB207" s="23">
        <f t="shared" si="21"/>
        <v>19.8</v>
      </c>
      <c r="AC207" s="13">
        <v>0.45</v>
      </c>
      <c r="AD207" s="23">
        <f t="shared" si="22"/>
        <v>18.150000000000002</v>
      </c>
      <c r="AE207" s="13">
        <v>0.5</v>
      </c>
      <c r="AF207" s="23">
        <f t="shared" si="23"/>
        <v>16.5</v>
      </c>
    </row>
    <row r="208" spans="1:32">
      <c r="A208" s="10">
        <v>738330210</v>
      </c>
      <c r="B208" s="11" t="s">
        <v>65</v>
      </c>
      <c r="C208" s="11" t="s">
        <v>74</v>
      </c>
      <c r="D208" s="11"/>
      <c r="E208" s="11"/>
      <c r="F208" s="11"/>
      <c r="G208" s="11"/>
      <c r="H208" s="20" t="s">
        <v>2927</v>
      </c>
      <c r="I208" t="s">
        <v>1115</v>
      </c>
      <c r="J208" t="s">
        <v>2721</v>
      </c>
      <c r="K208" t="s">
        <v>1117</v>
      </c>
      <c r="L208" s="11" t="s">
        <v>78</v>
      </c>
      <c r="N208">
        <v>1</v>
      </c>
      <c r="O208" t="s">
        <v>44</v>
      </c>
      <c r="U208" s="16"/>
      <c r="V208" s="17" t="e">
        <f t="shared" si="19"/>
        <v>#DIV/0!</v>
      </c>
      <c r="W208" s="53">
        <v>0</v>
      </c>
      <c r="X208" s="12" t="s">
        <v>44</v>
      </c>
      <c r="Y208" s="54">
        <f t="shared" si="20"/>
        <v>0</v>
      </c>
      <c r="Z208" s="54">
        <f t="shared" si="18"/>
        <v>0</v>
      </c>
      <c r="AA208" s="13">
        <v>0.4</v>
      </c>
      <c r="AB208" s="23">
        <f t="shared" si="21"/>
        <v>0</v>
      </c>
      <c r="AC208" s="13">
        <v>0.45</v>
      </c>
      <c r="AD208" s="23">
        <f t="shared" si="22"/>
        <v>0</v>
      </c>
      <c r="AE208" s="13">
        <v>0.5</v>
      </c>
      <c r="AF208" s="23">
        <f t="shared" si="23"/>
        <v>0</v>
      </c>
    </row>
    <row r="209" spans="1:32">
      <c r="A209" s="10">
        <v>738330312</v>
      </c>
      <c r="B209" s="11" t="s">
        <v>65</v>
      </c>
      <c r="C209" s="11" t="s">
        <v>2719</v>
      </c>
      <c r="D209" s="11"/>
      <c r="E209" s="11"/>
      <c r="F209" s="11"/>
      <c r="G209" s="11"/>
      <c r="H209" s="20" t="s">
        <v>2928</v>
      </c>
      <c r="I209" t="s">
        <v>1115</v>
      </c>
      <c r="J209" t="s">
        <v>2721</v>
      </c>
      <c r="K209" t="s">
        <v>1117</v>
      </c>
      <c r="L209" s="11" t="s">
        <v>78</v>
      </c>
      <c r="N209">
        <v>1.2</v>
      </c>
      <c r="O209" t="s">
        <v>44</v>
      </c>
      <c r="U209" s="16"/>
      <c r="V209" s="17" t="e">
        <f t="shared" si="19"/>
        <v>#DIV/0!</v>
      </c>
      <c r="W209" s="53">
        <v>0</v>
      </c>
      <c r="X209" s="12" t="s">
        <v>44</v>
      </c>
      <c r="Y209" s="54">
        <f t="shared" si="20"/>
        <v>0</v>
      </c>
      <c r="Z209" s="54">
        <f t="shared" si="18"/>
        <v>0</v>
      </c>
      <c r="AA209" s="13">
        <v>0.4</v>
      </c>
      <c r="AB209" s="23">
        <f t="shared" si="21"/>
        <v>0</v>
      </c>
      <c r="AC209" s="13">
        <v>0.45</v>
      </c>
      <c r="AD209" s="23">
        <f t="shared" si="22"/>
        <v>0</v>
      </c>
      <c r="AE209" s="13">
        <v>0.5</v>
      </c>
      <c r="AF209" s="23">
        <f t="shared" si="23"/>
        <v>0</v>
      </c>
    </row>
    <row r="210" spans="1:32">
      <c r="A210" s="10">
        <v>738330313</v>
      </c>
      <c r="B210" s="11" t="s">
        <v>65</v>
      </c>
      <c r="C210" s="11" t="s">
        <v>2719</v>
      </c>
      <c r="D210" s="11"/>
      <c r="E210" s="11"/>
      <c r="F210" s="11"/>
      <c r="G210" s="11"/>
      <c r="H210" s="20" t="s">
        <v>2929</v>
      </c>
      <c r="I210" t="s">
        <v>1115</v>
      </c>
      <c r="J210" t="s">
        <v>2721</v>
      </c>
      <c r="K210" t="s">
        <v>1117</v>
      </c>
      <c r="L210" s="11" t="s">
        <v>78</v>
      </c>
      <c r="N210">
        <v>4.8</v>
      </c>
      <c r="O210" t="s">
        <v>44</v>
      </c>
      <c r="U210" s="16"/>
      <c r="V210" s="17" t="e">
        <f t="shared" si="19"/>
        <v>#DIV/0!</v>
      </c>
      <c r="W210" s="53">
        <v>0</v>
      </c>
      <c r="X210" s="12" t="s">
        <v>44</v>
      </c>
      <c r="Y210" s="54">
        <f t="shared" si="20"/>
        <v>0</v>
      </c>
      <c r="Z210" s="54">
        <f t="shared" si="18"/>
        <v>0</v>
      </c>
      <c r="AA210" s="13">
        <v>0.4</v>
      </c>
      <c r="AB210" s="23">
        <f t="shared" si="21"/>
        <v>0</v>
      </c>
      <c r="AC210" s="13">
        <v>0.45</v>
      </c>
      <c r="AD210" s="23">
        <f t="shared" si="22"/>
        <v>0</v>
      </c>
      <c r="AE210" s="13">
        <v>0.5</v>
      </c>
      <c r="AF210" s="23">
        <f t="shared" si="23"/>
        <v>0</v>
      </c>
    </row>
    <row r="211" spans="1:32">
      <c r="A211" s="10">
        <v>738360456</v>
      </c>
      <c r="B211" s="11" t="s">
        <v>65</v>
      </c>
      <c r="C211" s="11" t="s">
        <v>2719</v>
      </c>
      <c r="D211" s="11"/>
      <c r="E211" s="11"/>
      <c r="F211" s="11"/>
      <c r="G211" s="11"/>
      <c r="H211" s="20" t="s">
        <v>2930</v>
      </c>
      <c r="I211" t="s">
        <v>1115</v>
      </c>
      <c r="J211" t="s">
        <v>2721</v>
      </c>
      <c r="K211" t="s">
        <v>1117</v>
      </c>
      <c r="L211" s="11" t="s">
        <v>78</v>
      </c>
      <c r="N211">
        <v>25</v>
      </c>
      <c r="O211" t="s">
        <v>44</v>
      </c>
      <c r="P211" t="s">
        <v>868</v>
      </c>
      <c r="U211" s="16"/>
      <c r="V211" s="17" t="e">
        <f t="shared" si="19"/>
        <v>#DIV/0!</v>
      </c>
      <c r="W211" s="53">
        <v>0</v>
      </c>
      <c r="X211" s="12" t="s">
        <v>44</v>
      </c>
      <c r="Y211" s="54">
        <f t="shared" si="20"/>
        <v>0</v>
      </c>
      <c r="Z211" s="54">
        <f t="shared" si="18"/>
        <v>0</v>
      </c>
      <c r="AA211" s="13">
        <v>0.4</v>
      </c>
      <c r="AB211" s="23">
        <f t="shared" si="21"/>
        <v>0</v>
      </c>
      <c r="AC211" s="13">
        <v>0.45</v>
      </c>
      <c r="AD211" s="23">
        <f t="shared" si="22"/>
        <v>0</v>
      </c>
      <c r="AE211" s="13">
        <v>0.5</v>
      </c>
      <c r="AF211" s="23">
        <f t="shared" si="23"/>
        <v>0</v>
      </c>
    </row>
    <row r="212" spans="1:32">
      <c r="A212" s="10">
        <v>738330315</v>
      </c>
      <c r="B212" s="11" t="s">
        <v>65</v>
      </c>
      <c r="C212" s="11" t="s">
        <v>2719</v>
      </c>
      <c r="D212" s="11"/>
      <c r="E212" s="11"/>
      <c r="F212" s="11"/>
      <c r="G212" s="11"/>
      <c r="H212" s="20" t="s">
        <v>2931</v>
      </c>
      <c r="I212" t="s">
        <v>1115</v>
      </c>
      <c r="J212" t="s">
        <v>2721</v>
      </c>
      <c r="K212" t="s">
        <v>1117</v>
      </c>
      <c r="L212" s="11" t="s">
        <v>78</v>
      </c>
      <c r="N212">
        <v>30</v>
      </c>
      <c r="O212" t="s">
        <v>44</v>
      </c>
      <c r="U212" s="16"/>
      <c r="V212" s="17" t="e">
        <f t="shared" si="19"/>
        <v>#DIV/0!</v>
      </c>
      <c r="W212" s="53">
        <v>0</v>
      </c>
      <c r="X212" s="12" t="s">
        <v>44</v>
      </c>
      <c r="Y212" s="54">
        <f t="shared" si="20"/>
        <v>0</v>
      </c>
      <c r="Z212" s="54">
        <f t="shared" si="18"/>
        <v>0</v>
      </c>
      <c r="AA212" s="13">
        <v>0.4</v>
      </c>
      <c r="AB212" s="23">
        <f t="shared" si="21"/>
        <v>0</v>
      </c>
      <c r="AC212" s="13">
        <v>0.45</v>
      </c>
      <c r="AD212" s="23">
        <f t="shared" si="22"/>
        <v>0</v>
      </c>
      <c r="AE212" s="13">
        <v>0.5</v>
      </c>
      <c r="AF212" s="23">
        <f t="shared" si="23"/>
        <v>0</v>
      </c>
    </row>
    <row r="213" spans="1:32">
      <c r="A213" s="10">
        <v>738330332</v>
      </c>
      <c r="B213" s="11" t="s">
        <v>65</v>
      </c>
      <c r="C213" s="11" t="s">
        <v>2719</v>
      </c>
      <c r="D213" s="11"/>
      <c r="E213" s="11"/>
      <c r="F213" s="11"/>
      <c r="G213" s="11"/>
      <c r="H213" s="20" t="s">
        <v>2932</v>
      </c>
      <c r="I213" t="s">
        <v>1115</v>
      </c>
      <c r="J213" t="s">
        <v>2721</v>
      </c>
      <c r="K213" t="s">
        <v>1117</v>
      </c>
      <c r="L213" s="11" t="s">
        <v>78</v>
      </c>
      <c r="N213">
        <v>6.25</v>
      </c>
      <c r="O213" t="s">
        <v>44</v>
      </c>
      <c r="U213" s="16"/>
      <c r="V213" s="17" t="e">
        <f t="shared" si="19"/>
        <v>#DIV/0!</v>
      </c>
      <c r="W213" s="53">
        <v>0</v>
      </c>
      <c r="X213" s="12" t="s">
        <v>44</v>
      </c>
      <c r="Y213" s="54">
        <f t="shared" si="20"/>
        <v>0</v>
      </c>
      <c r="Z213" s="54">
        <f t="shared" si="18"/>
        <v>0</v>
      </c>
      <c r="AA213" s="13">
        <v>0.4</v>
      </c>
      <c r="AB213" s="23">
        <f t="shared" si="21"/>
        <v>0</v>
      </c>
      <c r="AC213" s="13">
        <v>0.45</v>
      </c>
      <c r="AD213" s="23">
        <f t="shared" si="22"/>
        <v>0</v>
      </c>
      <c r="AE213" s="13">
        <v>0.5</v>
      </c>
      <c r="AF213" s="23">
        <f t="shared" si="23"/>
        <v>0</v>
      </c>
    </row>
    <row r="214" spans="1:32">
      <c r="A214" s="10">
        <v>738330334</v>
      </c>
      <c r="B214" s="11" t="s">
        <v>65</v>
      </c>
      <c r="C214" s="11" t="s">
        <v>2719</v>
      </c>
      <c r="D214" s="11"/>
      <c r="E214" s="11"/>
      <c r="F214" s="11"/>
      <c r="G214" s="11"/>
      <c r="H214" s="20" t="s">
        <v>2933</v>
      </c>
      <c r="I214" t="s">
        <v>1115</v>
      </c>
      <c r="J214" t="s">
        <v>2721</v>
      </c>
      <c r="K214" t="s">
        <v>1117</v>
      </c>
      <c r="L214" s="11" t="s">
        <v>78</v>
      </c>
      <c r="O214" t="s">
        <v>44</v>
      </c>
      <c r="P214" t="s">
        <v>868</v>
      </c>
      <c r="U214" s="16"/>
      <c r="V214" s="17" t="e">
        <f t="shared" si="19"/>
        <v>#DIV/0!</v>
      </c>
      <c r="W214" s="53">
        <v>0</v>
      </c>
      <c r="X214" s="12" t="s">
        <v>44</v>
      </c>
      <c r="Y214" s="54">
        <f t="shared" si="20"/>
        <v>0</v>
      </c>
      <c r="Z214" s="54">
        <f t="shared" si="18"/>
        <v>0</v>
      </c>
      <c r="AA214" s="13">
        <v>0.4</v>
      </c>
      <c r="AB214" s="23">
        <f t="shared" si="21"/>
        <v>0</v>
      </c>
      <c r="AC214" s="13">
        <v>0.45</v>
      </c>
      <c r="AD214" s="23">
        <f t="shared" si="22"/>
        <v>0</v>
      </c>
      <c r="AE214" s="13">
        <v>0.5</v>
      </c>
      <c r="AF214" s="23">
        <f t="shared" si="23"/>
        <v>0</v>
      </c>
    </row>
    <row r="215" spans="1:32">
      <c r="A215" s="10">
        <v>738330316</v>
      </c>
      <c r="B215" s="11" t="s">
        <v>65</v>
      </c>
      <c r="C215" s="11" t="s">
        <v>2719</v>
      </c>
      <c r="D215" s="11"/>
      <c r="E215" s="11"/>
      <c r="F215" s="11"/>
      <c r="G215" s="11"/>
      <c r="H215" s="20" t="s">
        <v>2934</v>
      </c>
      <c r="I215" t="s">
        <v>1115</v>
      </c>
      <c r="J215" t="s">
        <v>2721</v>
      </c>
      <c r="K215" t="s">
        <v>1117</v>
      </c>
      <c r="L215" s="11" t="s">
        <v>78</v>
      </c>
      <c r="N215">
        <v>30</v>
      </c>
      <c r="O215" t="s">
        <v>44</v>
      </c>
      <c r="U215" s="16"/>
      <c r="V215" s="17" t="e">
        <f t="shared" si="19"/>
        <v>#DIV/0!</v>
      </c>
      <c r="W215" s="53">
        <v>0</v>
      </c>
      <c r="X215" s="12" t="s">
        <v>44</v>
      </c>
      <c r="Y215" s="54">
        <f t="shared" si="20"/>
        <v>0</v>
      </c>
      <c r="Z215" s="54">
        <f t="shared" si="18"/>
        <v>0</v>
      </c>
      <c r="AA215" s="13">
        <v>0.4</v>
      </c>
      <c r="AB215" s="23">
        <f t="shared" si="21"/>
        <v>0</v>
      </c>
      <c r="AC215" s="13">
        <v>0.45</v>
      </c>
      <c r="AD215" s="23">
        <f t="shared" si="22"/>
        <v>0</v>
      </c>
      <c r="AE215" s="13">
        <v>0.5</v>
      </c>
      <c r="AF215" s="23">
        <f t="shared" si="23"/>
        <v>0</v>
      </c>
    </row>
    <row r="216" spans="1:32">
      <c r="A216" s="10">
        <v>738330331</v>
      </c>
      <c r="B216" s="11" t="s">
        <v>65</v>
      </c>
      <c r="C216" s="11" t="s">
        <v>2719</v>
      </c>
      <c r="D216" s="11"/>
      <c r="E216" s="11"/>
      <c r="F216" s="11"/>
      <c r="G216" s="11"/>
      <c r="H216" s="20" t="s">
        <v>2935</v>
      </c>
      <c r="I216" t="s">
        <v>1115</v>
      </c>
      <c r="J216" t="s">
        <v>2721</v>
      </c>
      <c r="K216" t="s">
        <v>1117</v>
      </c>
      <c r="L216" s="11" t="s">
        <v>78</v>
      </c>
      <c r="N216">
        <v>7.5</v>
      </c>
      <c r="O216" t="s">
        <v>44</v>
      </c>
      <c r="U216" s="16"/>
      <c r="V216" s="17" t="e">
        <f t="shared" si="19"/>
        <v>#DIV/0!</v>
      </c>
      <c r="W216" s="53">
        <v>0</v>
      </c>
      <c r="X216" s="12" t="s">
        <v>44</v>
      </c>
      <c r="Y216" s="54">
        <f t="shared" si="20"/>
        <v>0</v>
      </c>
      <c r="Z216" s="54">
        <f t="shared" si="18"/>
        <v>0</v>
      </c>
      <c r="AA216" s="13">
        <v>0.4</v>
      </c>
      <c r="AB216" s="23">
        <f t="shared" si="21"/>
        <v>0</v>
      </c>
      <c r="AC216" s="13">
        <v>0.45</v>
      </c>
      <c r="AD216" s="23">
        <f t="shared" si="22"/>
        <v>0</v>
      </c>
      <c r="AE216" s="13">
        <v>0.5</v>
      </c>
      <c r="AF216" s="23">
        <f t="shared" si="23"/>
        <v>0</v>
      </c>
    </row>
    <row r="217" spans="1:32">
      <c r="A217" s="10">
        <v>738330318</v>
      </c>
      <c r="B217" s="11" t="s">
        <v>65</v>
      </c>
      <c r="C217" s="11" t="s">
        <v>2719</v>
      </c>
      <c r="D217" s="11"/>
      <c r="E217" s="11"/>
      <c r="F217" s="11"/>
      <c r="G217" s="11"/>
      <c r="H217" s="20" t="s">
        <v>2936</v>
      </c>
      <c r="I217" t="s">
        <v>1115</v>
      </c>
      <c r="J217" t="s">
        <v>2721</v>
      </c>
      <c r="K217" t="s">
        <v>1117</v>
      </c>
      <c r="L217" s="11" t="s">
        <v>78</v>
      </c>
      <c r="N217">
        <v>39</v>
      </c>
      <c r="O217" t="s">
        <v>44</v>
      </c>
      <c r="U217" s="16"/>
      <c r="V217" s="17" t="e">
        <f t="shared" si="19"/>
        <v>#DIV/0!</v>
      </c>
      <c r="W217" s="53">
        <v>0</v>
      </c>
      <c r="X217" s="12" t="s">
        <v>44</v>
      </c>
      <c r="Y217" s="54">
        <f t="shared" si="20"/>
        <v>0</v>
      </c>
      <c r="Z217" s="54">
        <f t="shared" si="18"/>
        <v>0</v>
      </c>
      <c r="AA217" s="13">
        <v>0.4</v>
      </c>
      <c r="AB217" s="23">
        <f t="shared" si="21"/>
        <v>0</v>
      </c>
      <c r="AC217" s="13">
        <v>0.45</v>
      </c>
      <c r="AD217" s="23">
        <f t="shared" si="22"/>
        <v>0</v>
      </c>
      <c r="AE217" s="13">
        <v>0.5</v>
      </c>
      <c r="AF217" s="23">
        <f t="shared" si="23"/>
        <v>0</v>
      </c>
    </row>
    <row r="218" spans="1:32">
      <c r="A218" s="10">
        <v>738330314</v>
      </c>
      <c r="B218" s="11" t="s">
        <v>65</v>
      </c>
      <c r="C218" s="11" t="s">
        <v>2719</v>
      </c>
      <c r="D218" s="11"/>
      <c r="E218" s="11"/>
      <c r="F218" s="11"/>
      <c r="G218" s="11"/>
      <c r="H218" s="20" t="s">
        <v>2937</v>
      </c>
      <c r="I218" t="s">
        <v>1115</v>
      </c>
      <c r="J218" t="s">
        <v>2721</v>
      </c>
      <c r="K218" t="s">
        <v>1117</v>
      </c>
      <c r="L218" s="11" t="s">
        <v>78</v>
      </c>
      <c r="N218">
        <v>3.6</v>
      </c>
      <c r="O218" t="s">
        <v>44</v>
      </c>
      <c r="U218" s="16"/>
      <c r="V218" s="17" t="e">
        <f t="shared" si="19"/>
        <v>#DIV/0!</v>
      </c>
      <c r="W218" s="53">
        <v>0</v>
      </c>
      <c r="X218" s="12" t="s">
        <v>44</v>
      </c>
      <c r="Y218" s="54">
        <f t="shared" si="20"/>
        <v>0</v>
      </c>
      <c r="Z218" s="54">
        <f t="shared" si="18"/>
        <v>0</v>
      </c>
      <c r="AA218" s="13">
        <v>0.4</v>
      </c>
      <c r="AB218" s="23">
        <f t="shared" si="21"/>
        <v>0</v>
      </c>
      <c r="AC218" s="13">
        <v>0.45</v>
      </c>
      <c r="AD218" s="23">
        <f t="shared" si="22"/>
        <v>0</v>
      </c>
      <c r="AE218" s="13">
        <v>0.5</v>
      </c>
      <c r="AF218" s="23">
        <f t="shared" si="23"/>
        <v>0</v>
      </c>
    </row>
    <row r="219" spans="1:32">
      <c r="A219" s="10">
        <v>738330405</v>
      </c>
      <c r="B219" s="11" t="s">
        <v>65</v>
      </c>
      <c r="C219" s="11" t="s">
        <v>74</v>
      </c>
      <c r="D219" s="11"/>
      <c r="E219" s="11"/>
      <c r="F219" s="11"/>
      <c r="G219" s="11"/>
      <c r="H219" s="20" t="s">
        <v>2938</v>
      </c>
      <c r="I219" t="s">
        <v>1115</v>
      </c>
      <c r="J219" t="s">
        <v>2721</v>
      </c>
      <c r="K219" t="s">
        <v>1117</v>
      </c>
      <c r="L219" s="11" t="s">
        <v>78</v>
      </c>
      <c r="N219">
        <v>51</v>
      </c>
      <c r="O219" t="s">
        <v>2687</v>
      </c>
      <c r="U219" s="16"/>
      <c r="V219" s="17" t="e">
        <f t="shared" si="19"/>
        <v>#DIV/0!</v>
      </c>
      <c r="W219" s="53">
        <v>0</v>
      </c>
      <c r="X219" s="12" t="s">
        <v>44</v>
      </c>
      <c r="Y219" s="54">
        <f t="shared" si="20"/>
        <v>0</v>
      </c>
      <c r="Z219" s="54">
        <f t="shared" si="18"/>
        <v>0</v>
      </c>
      <c r="AA219" s="13">
        <v>0.4</v>
      </c>
      <c r="AB219" s="23">
        <f t="shared" si="21"/>
        <v>0</v>
      </c>
      <c r="AC219" s="13">
        <v>0.45</v>
      </c>
      <c r="AD219" s="23">
        <f t="shared" si="22"/>
        <v>0</v>
      </c>
      <c r="AE219" s="13">
        <v>0.5</v>
      </c>
      <c r="AF219" s="23">
        <f t="shared" si="23"/>
        <v>0</v>
      </c>
    </row>
    <row r="220" spans="1:32">
      <c r="A220" s="10">
        <v>738330333</v>
      </c>
      <c r="B220" s="11" t="s">
        <v>65</v>
      </c>
      <c r="C220" s="11" t="s">
        <v>74</v>
      </c>
      <c r="D220" s="11"/>
      <c r="E220" s="11"/>
      <c r="F220" s="11"/>
      <c r="G220" s="11"/>
      <c r="H220" s="20" t="s">
        <v>2939</v>
      </c>
      <c r="I220" t="s">
        <v>1115</v>
      </c>
      <c r="J220" t="s">
        <v>2721</v>
      </c>
      <c r="K220" t="s">
        <v>1117</v>
      </c>
      <c r="L220" s="11" t="s">
        <v>78</v>
      </c>
      <c r="O220" t="s">
        <v>2687</v>
      </c>
      <c r="U220" s="16"/>
      <c r="V220" s="17" t="e">
        <f t="shared" si="19"/>
        <v>#DIV/0!</v>
      </c>
      <c r="W220" s="53">
        <v>0</v>
      </c>
      <c r="X220" s="12" t="s">
        <v>44</v>
      </c>
      <c r="Y220" s="54">
        <f t="shared" si="20"/>
        <v>0</v>
      </c>
      <c r="Z220" s="54">
        <f t="shared" si="18"/>
        <v>0</v>
      </c>
      <c r="AA220" s="13">
        <v>0.4</v>
      </c>
      <c r="AB220" s="23">
        <f t="shared" si="21"/>
        <v>0</v>
      </c>
      <c r="AC220" s="13">
        <v>0.45</v>
      </c>
      <c r="AD220" s="23">
        <f t="shared" si="22"/>
        <v>0</v>
      </c>
      <c r="AE220" s="13">
        <v>0.5</v>
      </c>
      <c r="AF220" s="23">
        <f t="shared" si="23"/>
        <v>0</v>
      </c>
    </row>
    <row r="221" spans="1:32">
      <c r="B221" s="11" t="s">
        <v>65</v>
      </c>
      <c r="C221" s="11" t="s">
        <v>2719</v>
      </c>
      <c r="D221" s="11"/>
      <c r="E221" s="11"/>
      <c r="F221" s="11"/>
      <c r="G221" s="11"/>
      <c r="H221" s="20" t="s">
        <v>2940</v>
      </c>
      <c r="I221" t="s">
        <v>1115</v>
      </c>
      <c r="J221" t="s">
        <v>2721</v>
      </c>
      <c r="K221" t="s">
        <v>1117</v>
      </c>
      <c r="L221" s="11" t="s">
        <v>78</v>
      </c>
      <c r="M221" s="11"/>
      <c r="N221">
        <v>7.5</v>
      </c>
      <c r="O221" t="s">
        <v>44</v>
      </c>
      <c r="U221" s="16">
        <v>26.38</v>
      </c>
      <c r="V221" s="17" t="e">
        <f t="shared" ref="V221" si="24">1-(U221/W221)</f>
        <v>#DIV/0!</v>
      </c>
      <c r="W221" s="26">
        <v>0</v>
      </c>
      <c r="X221" s="12" t="s">
        <v>44</v>
      </c>
      <c r="Y221" s="54">
        <f t="shared" si="20"/>
        <v>0</v>
      </c>
      <c r="Z221" s="54">
        <f t="shared" ref="Z221:Z225" si="25">Y221*1.23</f>
        <v>0</v>
      </c>
      <c r="AA221" s="13">
        <v>0.4</v>
      </c>
      <c r="AB221" s="23">
        <f t="shared" si="21"/>
        <v>0</v>
      </c>
      <c r="AC221" s="13">
        <v>0.45</v>
      </c>
      <c r="AD221" s="23">
        <f t="shared" si="22"/>
        <v>0</v>
      </c>
      <c r="AF221" s="23"/>
    </row>
    <row r="222" spans="1:32">
      <c r="B222" s="11" t="s">
        <v>65</v>
      </c>
      <c r="C222" s="11" t="s">
        <v>2719</v>
      </c>
      <c r="D222" s="11"/>
      <c r="E222" s="11"/>
      <c r="F222" s="11"/>
      <c r="G222" s="11"/>
      <c r="H222" s="11" t="s">
        <v>2941</v>
      </c>
      <c r="I222" t="s">
        <v>1115</v>
      </c>
      <c r="J222" t="s">
        <v>2721</v>
      </c>
      <c r="K222" t="s">
        <v>1117</v>
      </c>
      <c r="L222" s="11" t="s">
        <v>78</v>
      </c>
      <c r="M222" s="11"/>
      <c r="N222">
        <v>30</v>
      </c>
      <c r="O222" t="s">
        <v>44</v>
      </c>
      <c r="Q222">
        <v>30</v>
      </c>
      <c r="U222" s="16">
        <v>14.94</v>
      </c>
      <c r="V222" s="17" t="e">
        <v>#DIV/0!</v>
      </c>
      <c r="W222" s="26">
        <f>U222</f>
        <v>14.94</v>
      </c>
      <c r="X222" s="12" t="s">
        <v>288</v>
      </c>
      <c r="Y222" s="54">
        <f t="shared" si="20"/>
        <v>448.2</v>
      </c>
      <c r="Z222" s="54">
        <f t="shared" si="25"/>
        <v>551.28599999999994</v>
      </c>
      <c r="AA222" s="13">
        <v>0.4</v>
      </c>
      <c r="AB222" s="23">
        <f t="shared" si="21"/>
        <v>8.9639999999999986</v>
      </c>
      <c r="AC222" s="13">
        <v>0.45</v>
      </c>
      <c r="AD222" s="23">
        <f t="shared" si="22"/>
        <v>8.2170000000000005</v>
      </c>
    </row>
    <row r="223" spans="1:32">
      <c r="B223" s="11" t="s">
        <v>65</v>
      </c>
      <c r="C223" s="11" t="s">
        <v>2719</v>
      </c>
      <c r="D223" s="11"/>
      <c r="E223" s="11"/>
      <c r="F223" s="11"/>
      <c r="G223" s="11"/>
      <c r="H223" s="11" t="s">
        <v>2942</v>
      </c>
      <c r="I223" t="s">
        <v>1115</v>
      </c>
      <c r="J223" t="s">
        <v>2721</v>
      </c>
      <c r="K223" t="s">
        <v>1117</v>
      </c>
      <c r="L223" s="11" t="s">
        <v>78</v>
      </c>
      <c r="M223" s="11"/>
      <c r="N223">
        <v>15</v>
      </c>
      <c r="O223" t="s">
        <v>44</v>
      </c>
      <c r="Q223">
        <v>15</v>
      </c>
      <c r="U223" s="16">
        <v>30.29</v>
      </c>
      <c r="V223" s="17" t="e">
        <v>#DIV/0!</v>
      </c>
      <c r="W223" s="26">
        <f t="shared" ref="W223:W225" si="26">U223</f>
        <v>30.29</v>
      </c>
      <c r="X223" s="12" t="s">
        <v>288</v>
      </c>
      <c r="Y223" s="54">
        <f t="shared" si="20"/>
        <v>454.34999999999997</v>
      </c>
      <c r="Z223" s="54">
        <f t="shared" si="25"/>
        <v>558.8504999999999</v>
      </c>
      <c r="AA223" s="13">
        <v>0.4</v>
      </c>
      <c r="AB223" s="23">
        <f t="shared" si="21"/>
        <v>18.173999999999999</v>
      </c>
      <c r="AC223" s="13">
        <v>0.45</v>
      </c>
      <c r="AD223" s="23">
        <f t="shared" si="22"/>
        <v>16.659500000000001</v>
      </c>
    </row>
    <row r="224" spans="1:32">
      <c r="B224" s="11" t="s">
        <v>65</v>
      </c>
      <c r="C224" s="11" t="s">
        <v>2719</v>
      </c>
      <c r="D224" s="11"/>
      <c r="E224" s="11"/>
      <c r="F224" s="11"/>
      <c r="G224" s="11"/>
      <c r="H224" s="11" t="s">
        <v>2943</v>
      </c>
      <c r="I224" t="s">
        <v>1115</v>
      </c>
      <c r="J224" t="s">
        <v>2721</v>
      </c>
      <c r="K224" t="s">
        <v>1117</v>
      </c>
      <c r="L224" s="11" t="s">
        <v>78</v>
      </c>
      <c r="M224" s="11"/>
      <c r="N224">
        <v>4.5</v>
      </c>
      <c r="O224" t="s">
        <v>44</v>
      </c>
      <c r="Q224">
        <v>4.5</v>
      </c>
      <c r="U224" s="16">
        <v>42.56</v>
      </c>
      <c r="V224" s="17" t="e">
        <v>#DIV/0!</v>
      </c>
      <c r="W224" s="26">
        <f t="shared" si="26"/>
        <v>42.56</v>
      </c>
      <c r="X224" s="12" t="s">
        <v>288</v>
      </c>
      <c r="Y224" s="54">
        <f t="shared" si="20"/>
        <v>191.52</v>
      </c>
      <c r="Z224" s="54">
        <f t="shared" si="25"/>
        <v>235.56960000000001</v>
      </c>
      <c r="AA224" s="13">
        <v>0.4</v>
      </c>
      <c r="AB224" s="23">
        <f t="shared" si="21"/>
        <v>25.536000000000001</v>
      </c>
      <c r="AC224" s="13">
        <v>0.45</v>
      </c>
      <c r="AD224" s="23">
        <f t="shared" si="22"/>
        <v>23.408000000000005</v>
      </c>
    </row>
    <row r="225" spans="2:30">
      <c r="B225" s="11" t="s">
        <v>65</v>
      </c>
      <c r="C225" s="11" t="s">
        <v>2719</v>
      </c>
      <c r="D225" s="11"/>
      <c r="E225" s="11"/>
      <c r="F225" s="11"/>
      <c r="G225" s="11"/>
      <c r="H225" s="11" t="s">
        <v>2944</v>
      </c>
      <c r="I225" t="s">
        <v>1115</v>
      </c>
      <c r="J225" t="s">
        <v>2721</v>
      </c>
      <c r="K225" t="s">
        <v>1117</v>
      </c>
      <c r="L225" s="11" t="s">
        <v>78</v>
      </c>
      <c r="M225" s="11"/>
      <c r="N225">
        <v>3</v>
      </c>
      <c r="O225" t="s">
        <v>44</v>
      </c>
      <c r="Q225">
        <v>3</v>
      </c>
      <c r="U225" s="16">
        <v>50.44</v>
      </c>
      <c r="V225" s="17" t="e">
        <v>#DIV/0!</v>
      </c>
      <c r="W225" s="26">
        <f t="shared" si="26"/>
        <v>50.44</v>
      </c>
      <c r="X225" s="12" t="s">
        <v>288</v>
      </c>
      <c r="Y225" s="54">
        <f t="shared" si="20"/>
        <v>151.32</v>
      </c>
      <c r="Z225" s="54">
        <f t="shared" si="25"/>
        <v>186.12359999999998</v>
      </c>
      <c r="AA225" s="13">
        <v>0.4</v>
      </c>
      <c r="AB225" s="23">
        <f t="shared" si="21"/>
        <v>30.263999999999996</v>
      </c>
      <c r="AC225" s="13">
        <v>0.45</v>
      </c>
      <c r="AD225" s="23">
        <f t="shared" si="22"/>
        <v>27.742000000000001</v>
      </c>
    </row>
  </sheetData>
  <autoFilter ref="A1:AF221"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D794-ABF5-4FA1-9C21-556445E071C7}">
  <dimension ref="A1:H3"/>
  <sheetViews>
    <sheetView workbookViewId="0">
      <selection activeCell="B23" sqref="B23"/>
    </sheetView>
  </sheetViews>
  <sheetFormatPr defaultRowHeight="15"/>
  <cols>
    <col min="1" max="1" width="16.28515625" customWidth="1"/>
    <col min="2" max="2" width="42.28515625" customWidth="1"/>
    <col min="3" max="3" width="17" customWidth="1"/>
    <col min="4" max="4" width="16.28515625" customWidth="1"/>
    <col min="7" max="7" width="11.7109375" customWidth="1"/>
  </cols>
  <sheetData>
    <row r="1" spans="1:8" ht="45">
      <c r="A1" s="66" t="s">
        <v>0</v>
      </c>
      <c r="B1" s="68" t="s">
        <v>2945</v>
      </c>
      <c r="C1" s="68" t="s">
        <v>2946</v>
      </c>
      <c r="D1" s="66" t="s">
        <v>13</v>
      </c>
      <c r="E1" s="66" t="s">
        <v>14</v>
      </c>
      <c r="F1" s="66" t="s">
        <v>15</v>
      </c>
      <c r="G1" s="67" t="s">
        <v>22</v>
      </c>
      <c r="H1" s="66" t="s">
        <v>23</v>
      </c>
    </row>
    <row r="2" spans="1:8">
      <c r="A2">
        <v>732004476</v>
      </c>
      <c r="B2" t="s">
        <v>2947</v>
      </c>
      <c r="C2" t="s">
        <v>2948</v>
      </c>
      <c r="D2">
        <v>16</v>
      </c>
      <c r="E2" t="s">
        <v>2949</v>
      </c>
      <c r="F2" t="s">
        <v>2950</v>
      </c>
      <c r="G2">
        <v>12.6</v>
      </c>
      <c r="H2" t="s">
        <v>2949</v>
      </c>
    </row>
    <row r="3" spans="1:8">
      <c r="A3">
        <v>732053008</v>
      </c>
      <c r="B3" t="s">
        <v>2951</v>
      </c>
      <c r="C3" t="s">
        <v>2948</v>
      </c>
      <c r="D3">
        <v>5</v>
      </c>
      <c r="E3" t="s">
        <v>2949</v>
      </c>
      <c r="F3" t="s">
        <v>2950</v>
      </c>
      <c r="G3">
        <v>13.2</v>
      </c>
      <c r="H3" t="s">
        <v>2949</v>
      </c>
    </row>
  </sheetData>
  <autoFilter ref="A1:H1" xr:uid="{3D56D794-ABF5-4FA1-9C21-556445E071C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DE31-E410-4553-8844-E33361F5ABBE}">
  <dimension ref="A1:B13"/>
  <sheetViews>
    <sheetView workbookViewId="0">
      <selection activeCell="C17" sqref="C17"/>
    </sheetView>
  </sheetViews>
  <sheetFormatPr defaultRowHeight="15"/>
  <cols>
    <col min="1" max="1" width="13.42578125" customWidth="1"/>
  </cols>
  <sheetData>
    <row r="1" spans="1:2">
      <c r="A1" s="1" t="s">
        <v>1</v>
      </c>
      <c r="B1" s="1" t="s">
        <v>2952</v>
      </c>
    </row>
    <row r="2" spans="1:2">
      <c r="A2" t="s">
        <v>35</v>
      </c>
      <c r="B2" t="s">
        <v>2953</v>
      </c>
    </row>
    <row r="3" spans="1:2">
      <c r="A3" t="s">
        <v>327</v>
      </c>
      <c r="B3" t="s">
        <v>2954</v>
      </c>
    </row>
    <row r="4" spans="1:2">
      <c r="A4" t="s">
        <v>65</v>
      </c>
      <c r="B4" t="s">
        <v>2955</v>
      </c>
    </row>
    <row r="5" spans="1:2">
      <c r="A5" t="s">
        <v>2956</v>
      </c>
      <c r="B5" t="s">
        <v>2957</v>
      </c>
    </row>
    <row r="6" spans="1:2">
      <c r="A6" t="s">
        <v>2958</v>
      </c>
    </row>
    <row r="7" spans="1:2">
      <c r="A7" t="s">
        <v>2959</v>
      </c>
    </row>
    <row r="8" spans="1:2">
      <c r="A8" t="s">
        <v>2960</v>
      </c>
    </row>
    <row r="9" spans="1:2">
      <c r="A9" t="s">
        <v>2961</v>
      </c>
    </row>
    <row r="10" spans="1:2">
      <c r="A10" t="s">
        <v>2962</v>
      </c>
      <c r="B10" t="s">
        <v>2963</v>
      </c>
    </row>
    <row r="13" spans="1:2">
      <c r="A13" s="48"/>
      <c r="B13" t="s">
        <v>2964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4E0E-34CE-41D7-992F-E3CA78EA5710}">
  <dimension ref="A1:F22"/>
  <sheetViews>
    <sheetView workbookViewId="0">
      <selection activeCell="B30" sqref="B30"/>
    </sheetView>
  </sheetViews>
  <sheetFormatPr defaultRowHeight="15"/>
  <cols>
    <col min="1" max="1" width="9.85546875" bestFit="1" customWidth="1"/>
    <col min="2" max="2" width="45.140625" customWidth="1"/>
  </cols>
  <sheetData>
    <row r="1" spans="1:6">
      <c r="A1" s="61"/>
    </row>
    <row r="2" spans="1:6">
      <c r="A2" s="61"/>
    </row>
    <row r="3" spans="1:6">
      <c r="A3" s="61"/>
    </row>
    <row r="4" spans="1:6">
      <c r="A4" s="61"/>
    </row>
    <row r="5" spans="1:6">
      <c r="A5" s="61"/>
    </row>
    <row r="6" spans="1:6">
      <c r="A6" s="61"/>
    </row>
    <row r="7" spans="1:6">
      <c r="A7" s="61"/>
    </row>
    <row r="8" spans="1:6">
      <c r="A8" s="61"/>
      <c r="B8" s="65"/>
    </row>
    <row r="9" spans="1:6">
      <c r="A9" s="61"/>
    </row>
    <row r="10" spans="1:6">
      <c r="A10" s="61"/>
    </row>
    <row r="11" spans="1:6">
      <c r="A11" s="71"/>
      <c r="B11" s="72"/>
    </row>
    <row r="12" spans="1:6">
      <c r="A12" s="73"/>
      <c r="B12" s="74"/>
      <c r="C12" s="74"/>
      <c r="D12" s="74"/>
      <c r="E12" s="74"/>
      <c r="F12" s="74"/>
    </row>
    <row r="13" spans="1:6">
      <c r="A13" s="73"/>
      <c r="B13" s="74"/>
      <c r="C13" s="74"/>
      <c r="D13" s="74"/>
      <c r="E13" s="74"/>
      <c r="F13" s="74"/>
    </row>
    <row r="14" spans="1:6">
      <c r="A14" s="73"/>
      <c r="B14" s="74"/>
      <c r="C14" s="74"/>
      <c r="D14" s="74"/>
      <c r="E14" s="74"/>
      <c r="F14" s="74"/>
    </row>
    <row r="15" spans="1:6">
      <c r="A15" s="73"/>
      <c r="B15" s="74"/>
      <c r="C15" s="74"/>
      <c r="D15" s="74"/>
      <c r="E15" s="74"/>
      <c r="F15" s="74"/>
    </row>
    <row r="16" spans="1:6">
      <c r="A16" s="73"/>
      <c r="B16" s="74"/>
      <c r="C16" s="74"/>
      <c r="D16" s="74"/>
      <c r="E16" s="74"/>
      <c r="F16" s="74"/>
    </row>
    <row r="17" spans="1:6">
      <c r="A17" s="73"/>
      <c r="B17" s="74"/>
      <c r="C17" s="74"/>
      <c r="D17" s="74"/>
      <c r="E17" s="74"/>
      <c r="F17" s="74"/>
    </row>
    <row r="18" spans="1:6">
      <c r="A18" s="73"/>
      <c r="B18" s="76"/>
    </row>
    <row r="19" spans="1:6">
      <c r="A19" s="73"/>
    </row>
    <row r="20" spans="1:6">
      <c r="B20" s="72"/>
    </row>
    <row r="21" spans="1:6">
      <c r="A21" s="61"/>
    </row>
    <row r="22" spans="1:6">
      <c r="A22" s="6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4339B3138311448AF1FAC384ECD331" ma:contentTypeVersion="17" ma:contentTypeDescription="Create a new document." ma:contentTypeScope="" ma:versionID="1db8e462ed781745549b5ff3f5e27acd">
  <xsd:schema xmlns:xsd="http://www.w3.org/2001/XMLSchema" xmlns:xs="http://www.w3.org/2001/XMLSchema" xmlns:p="http://schemas.microsoft.com/office/2006/metadata/properties" xmlns:ns2="c4c66f33-ed39-40e6-8761-4d17e07b221d" xmlns:ns3="96d404ce-794e-4bc7-9958-cfcba9180f6e" targetNamespace="http://schemas.microsoft.com/office/2006/metadata/properties" ma:root="true" ma:fieldsID="eea979058ef37f38902b0fa41e2a7db1" ns2:_="" ns3:_="">
    <xsd:import namespace="c4c66f33-ed39-40e6-8761-4d17e07b221d"/>
    <xsd:import namespace="96d404ce-794e-4bc7-9958-cfcba9180f6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66f33-ed39-40e6-8761-4d17e07b221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Colonne Attraper tout de Taxonomie" ma:hidden="true" ma:list="{0db227b1-2e24-442e-b202-df776ed98cf5}" ma:internalName="TaxCatchAll" ma:showField="CatchAllData" ma:web="c4c66f33-ed39-40e6-8761-4d17e07b221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d404ce-794e-4bc7-9958-cfcba9180f6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8e937e-a000-4b8d-b995-2f10e0fc07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d404ce-794e-4bc7-9958-cfcba9180f6e">
      <Terms xmlns="http://schemas.microsoft.com/office/infopath/2007/PartnerControls"/>
    </lcf76f155ced4ddcb4097134ff3c332f>
    <TaxCatchAll xmlns="c4c66f33-ed39-40e6-8761-4d17e07b22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8C06D-39F1-41D2-900D-6212FABE5F36}"/>
</file>

<file path=customXml/itemProps2.xml><?xml version="1.0" encoding="utf-8"?>
<ds:datastoreItem xmlns:ds="http://schemas.openxmlformats.org/officeDocument/2006/customXml" ds:itemID="{6785082F-C766-4DF4-A812-A3E999F288E0}"/>
</file>

<file path=customXml/itemProps3.xml><?xml version="1.0" encoding="utf-8"?>
<ds:datastoreItem xmlns:ds="http://schemas.openxmlformats.org/officeDocument/2006/customXml" ds:itemID="{6C7DE6F5-AADD-438E-B752-C226F7706B99}"/>
</file>

<file path=docMetadata/LabelInfo.xml><?xml version="1.0" encoding="utf-8"?>
<clbl:labelList xmlns:clbl="http://schemas.microsoft.com/office/2020/mipLabelMetadata">
  <clbl:label id="{90754b47-c413-4aa1-bfc3-c33089241f4f}" enabled="1" method="Standard" siteId="{e339bd4b-2e3b-4035-a452-2112d502f2f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Senderakova, Katarina</dc:creator>
  <cp:keywords/>
  <dc:description/>
  <cp:lastModifiedBy>Dolhy, Marcel</cp:lastModifiedBy>
  <cp:revision/>
  <dcterms:created xsi:type="dcterms:W3CDTF">2015-06-05T18:17:20Z</dcterms:created>
  <dcterms:modified xsi:type="dcterms:W3CDTF">2026-05-12T09:03:24Z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0x010100A24339B3138311448AF1FAC384ECD331</vt:lpwstr>
  </property>
  <property fmtid="{D5CDD505-2E9C-101B-9397-08002B2CF9AE}" pid="3" name="MediaServiceImageTags">
    <vt:lpwstr/>
  </property>
</Properties>
</file>